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fileSharing readOnlyRecommended="1" userName="Nicola Clark" reservationPassword="FBB0"/>
  <workbookPr autoCompressPictures="0"/>
  <bookViews>
    <workbookView xWindow="2060" yWindow="440" windowWidth="25600" windowHeight="15620" tabRatio="500"/>
  </bookViews>
  <sheets>
    <sheet name="Log table" sheetId="1" r:id="rId1"/>
    <sheet name="Transport" sheetId="2" r:id="rId2"/>
    <sheet name="Energy use" sheetId="3" r:id="rId3"/>
    <sheet name="Calculator"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70" i="4" l="1"/>
  <c r="E69" i="4"/>
  <c r="B67" i="4"/>
  <c r="B68" i="4"/>
  <c r="E11" i="4"/>
  <c r="E12" i="4"/>
  <c r="E13" i="4"/>
  <c r="E14" i="4"/>
  <c r="E15" i="4"/>
  <c r="E16" i="4"/>
  <c r="E17" i="4"/>
  <c r="E18" i="4"/>
  <c r="E19" i="4"/>
  <c r="E20" i="4"/>
  <c r="E21" i="4"/>
  <c r="E22" i="4"/>
  <c r="E23" i="4"/>
  <c r="E24" i="4"/>
  <c r="E25" i="4"/>
  <c r="E26" i="4"/>
  <c r="E27" i="4"/>
  <c r="E30" i="4"/>
  <c r="E31" i="4"/>
  <c r="E33" i="4"/>
  <c r="E34" i="4"/>
  <c r="E35" i="4"/>
  <c r="E36" i="4"/>
  <c r="E37" i="4"/>
  <c r="E38" i="4"/>
  <c r="E39" i="4"/>
  <c r="E40" i="4"/>
  <c r="E41" i="4"/>
  <c r="E42" i="4"/>
  <c r="E43" i="4"/>
  <c r="E44" i="4"/>
  <c r="E45" i="4"/>
  <c r="E46" i="4"/>
  <c r="E49" i="4"/>
  <c r="E50" i="4"/>
  <c r="E51" i="4"/>
  <c r="E52" i="4"/>
  <c r="E53" i="4"/>
  <c r="E54" i="4"/>
  <c r="E55" i="4"/>
  <c r="E56" i="4"/>
  <c r="E57" i="4"/>
  <c r="E58" i="4"/>
  <c r="E59" i="4"/>
  <c r="E60" i="4"/>
  <c r="E61" i="4"/>
  <c r="E62" i="4"/>
  <c r="E63" i="4"/>
  <c r="E64" i="4"/>
  <c r="E65" i="4"/>
  <c r="E67" i="4"/>
  <c r="E11" i="3"/>
  <c r="E13" i="3"/>
  <c r="E14" i="3"/>
  <c r="E15" i="3"/>
  <c r="E17" i="3"/>
  <c r="E19" i="3"/>
  <c r="E22" i="3"/>
  <c r="E24" i="3"/>
  <c r="E11" i="2"/>
  <c r="E12" i="2"/>
  <c r="E13" i="2"/>
  <c r="E14" i="2"/>
  <c r="E16" i="2"/>
  <c r="E17" i="2"/>
  <c r="E18" i="2"/>
  <c r="E19" i="2"/>
  <c r="E20" i="2"/>
  <c r="E21" i="2"/>
  <c r="E22" i="2"/>
  <c r="E23" i="2"/>
  <c r="E25" i="2"/>
  <c r="E26" i="2"/>
  <c r="E27" i="2"/>
  <c r="E28" i="2"/>
  <c r="E29" i="2"/>
  <c r="E30" i="2"/>
  <c r="E31" i="2"/>
  <c r="E32" i="2"/>
  <c r="E34" i="2"/>
  <c r="E35" i="2"/>
  <c r="E36" i="2"/>
  <c r="E37" i="2"/>
  <c r="E38" i="2"/>
  <c r="E39" i="2"/>
  <c r="E40" i="2"/>
  <c r="E41" i="2"/>
  <c r="E43" i="2"/>
  <c r="E44" i="2"/>
  <c r="E45" i="2"/>
  <c r="E46" i="2"/>
  <c r="E47" i="2"/>
  <c r="E48" i="2"/>
  <c r="E49" i="2"/>
  <c r="E51" i="2"/>
  <c r="E52" i="2"/>
  <c r="E53" i="2"/>
  <c r="E55" i="2"/>
  <c r="D75" i="1"/>
</calcChain>
</file>

<file path=xl/sharedStrings.xml><?xml version="1.0" encoding="utf-8"?>
<sst xmlns="http://schemas.openxmlformats.org/spreadsheetml/2006/main" count="521" uniqueCount="247">
  <si>
    <t>TRANSPORT</t>
  </si>
  <si>
    <t>Instructions on how to use:</t>
  </si>
  <si>
    <t>The tables below have been extracted from the 2012 DEFRA/DECC's GHG Business Conversion Factors for Company Reporting (Annex 6). They may or may not be relevant for your reSOURCE project and, as with the other tables, these need tweaking to make more specific to the needs of creative practitioners.</t>
  </si>
  <si>
    <t xml:space="preserve">Where it is possible to collect data on litres of fuel used (Rows 11-14) this will give a much more accurate carbon figure. </t>
  </si>
  <si>
    <t xml:space="preserve">Where litres of fuel are not available, but the vehicle make and mileage is known the following website should be used: http://www.direct.gov.uk/en/Diol1/DoItOnline/DG_10015994 </t>
  </si>
  <si>
    <t xml:space="preserve">Rows 15-37 make more assumptions (about speeds travelled, driving habits etc) but should be used where data on vehicle make and litres of fuel used is not available. </t>
  </si>
  <si>
    <t>Data should be entered in Column B (use column C to check data is in correct unit) and this will give you the total GHG emissions in Column E.</t>
  </si>
  <si>
    <t>carbon costing our practice: log table v.1</t>
  </si>
  <si>
    <t>ENERGY USE</t>
  </si>
  <si>
    <t>Topic</t>
  </si>
  <si>
    <t>The tables below have been extracted from the 2012 DEFRA/DECC's GHG Business Conversion Factors for Company Reporting (Annex 1, 3 &amp; 9)</t>
  </si>
  <si>
    <t xml:space="preserve">These conversion factors will enable you to convert activity data (e.g. litres of fuel used, KWh of electricity used) into kilograms of carbon dioxide equivalent (CO2e). The factors included below are a small selection of the factors most commonly used by CCF projects - for a more exhaustive list and for more details on how the factors have been calculated and how to use them you should go to the DEFRA/DECC website. </t>
  </si>
  <si>
    <t>Data should be entered in Column B (use column C to check data is in correct unit) and this will give you the total GHG emissions in Column E</t>
  </si>
  <si>
    <t>Amount</t>
  </si>
  <si>
    <t>NICOLA WILLIAMS</t>
  </si>
  <si>
    <t xml:space="preserve">   carbon costing our practice</t>
  </si>
  <si>
    <t>Process</t>
  </si>
  <si>
    <t>Material</t>
  </si>
  <si>
    <t>Specification</t>
  </si>
  <si>
    <t>Weight</t>
  </si>
  <si>
    <t>Equipment used</t>
  </si>
  <si>
    <t>How much energy did this use?</t>
  </si>
  <si>
    <t>Processes used</t>
  </si>
  <si>
    <t>Manufacturer (materials)</t>
  </si>
  <si>
    <t>Supplier (materials)</t>
  </si>
  <si>
    <t>Mode of Transport</t>
  </si>
  <si>
    <t>Distance Travelled</t>
  </si>
  <si>
    <t>Notes</t>
  </si>
  <si>
    <t>Unit</t>
  </si>
  <si>
    <t>Conversion Factor</t>
  </si>
  <si>
    <t>Total GHGs (kg CO2e)</t>
  </si>
  <si>
    <t>Details</t>
  </si>
  <si>
    <t>Obtain chair</t>
  </si>
  <si>
    <t>NA</t>
  </si>
  <si>
    <t>18kg</t>
  </si>
  <si>
    <t>Parker Knoll</t>
  </si>
  <si>
    <t>2nd hand</t>
  </si>
  <si>
    <t>Car</t>
  </si>
  <si>
    <t>Not to be included as delivered by family on trip down</t>
  </si>
  <si>
    <t>Strip chair</t>
  </si>
  <si>
    <t>Wooden mallet, staple lifter, tack lifter, shears</t>
  </si>
  <si>
    <t>Human powered. Approx. 30 mins</t>
  </si>
  <si>
    <t>Remove old covers. Keep for template if reqd. Use wooden mallet and relevant lifter to remove excess staples, tacks</t>
  </si>
  <si>
    <t>Multiple</t>
  </si>
  <si>
    <t>Bills tools store, Glasgow G40</t>
  </si>
  <si>
    <t>Walk</t>
  </si>
  <si>
    <t>Distance of tools travelled unknown.</t>
  </si>
  <si>
    <t>Prepare timber</t>
  </si>
  <si>
    <t>Cabinet scrapers, sandpaper (80, 120, 280). Bosch electric multi sander 80 watt)</t>
  </si>
  <si>
    <t>Human power (1 hr). Electric sander (230v/80 watts) @ 0.5 hrs, 0.08 KWH =&gt; 0.04 KW for 30 mins usage</t>
  </si>
  <si>
    <t>Scrape old wood lacquer off using cabinet scrapers. Sand paper off remaining excess using 80 &amp; electric sander then move to 120/280 by hand.</t>
  </si>
  <si>
    <t>Bosch - Electric sander</t>
  </si>
  <si>
    <t>Bills tool store, B&amp;Q Parkhead G31 4BG</t>
  </si>
  <si>
    <t>Car to buy and Articulated Lorry, Shipping</t>
  </si>
  <si>
    <t>Stain timber</t>
  </si>
  <si>
    <t>White spirits (New)</t>
  </si>
  <si>
    <t>Turpentine substitue/paint thinner</t>
  </si>
  <si>
    <t>~20ml</t>
  </si>
  <si>
    <t>2 x rag clothes</t>
  </si>
  <si>
    <t>Apply stain by hand. Human power - 15 mins</t>
  </si>
  <si>
    <t>Thin down stain to relevant consistency and colour with white spirits. Apply stain using a clean cloth. leave for a 30secs and then wipe of excess with second rag. Apply more coats if wish for a darker stain. Lighten by lighty sanding down.</t>
  </si>
  <si>
    <t>B&amp;Q Parkhead G31 4BG</t>
  </si>
  <si>
    <t>Oil stain (New) &amp; cloths (Recycled)</t>
  </si>
  <si>
    <t>Dark Oak</t>
  </si>
  <si>
    <t>~100ml &amp; 50g</t>
  </si>
  <si>
    <t>Smith &amp; Rodgers, Finneston, G3 8EA</t>
  </si>
  <si>
    <t>French polish</t>
  </si>
  <si>
    <t>Methylated spirits (New)</t>
  </si>
  <si>
    <t>Denatured alcohol/ethanol</t>
  </si>
  <si>
    <t>~50ml</t>
  </si>
  <si>
    <t>Squirrel mop brush to mix, cotton wool/polishing cotton to apply; 180 sandpaper. 2 x rag cloths</t>
  </si>
  <si>
    <t>Human powered - 1 hr to apply polish in total. 3 coats for polish. 15 mins to apply and buff wax</t>
  </si>
  <si>
    <t>Electricity from Grid</t>
  </si>
  <si>
    <t>Mix meths to polish to dilute for correct sonsistency. Method to apply polish is known as 'rubbering'. Cotton wool is soaked in french polish then wrapped in cotton sheet. A polishing mop is created i.e. twist cotton wool in sheet , polish soaks through and then is applied to furntiure. Squirrel mop brush used for difficult to reach corners. Leave first coat to dry for at least 1 hour. Denib i.e. sand lightly down between coats. Dust off with clean rag and then repeat process. The more coats the longer the drying time required between coats. Finally leave to dry, denib and apply wax with rag. Buff off with another rag.</t>
  </si>
  <si>
    <t>RESOURCES USED</t>
  </si>
  <si>
    <t>The tables below have been put together from data provided by Zero Waste Scotland.</t>
  </si>
  <si>
    <t>These conversion factors will enable you to convert activity data into kilograms of carbon dioxide equivalent (CO2e).  These factors can be used to calculate  the embodied emissions of resources used, potential emissions from landfilling that resource and potential emissions from using recycled materials or recycling the material once used. The conversion factors here are general and the reSOURCE project hopes to develop a specific table for creative practice with further detail.</t>
  </si>
  <si>
    <t>Could not find distance travelled from supplier</t>
  </si>
  <si>
    <t>Total GHG emissions (kg CO2e)</t>
  </si>
  <si>
    <t>Conversion Factor (kgCO2e/kg)</t>
  </si>
  <si>
    <t>Petrol</t>
  </si>
  <si>
    <t>Button polish (New)</t>
  </si>
  <si>
    <t>Shellac french polish</t>
  </si>
  <si>
    <t>~200ml</t>
  </si>
  <si>
    <t>Wax (New) &amp; cloths (Recycled)</t>
  </si>
  <si>
    <t>Clear wax for protection</t>
  </si>
  <si>
    <t>20g wax, 50g of cloths</t>
  </si>
  <si>
    <t>Briwax (Briwax International, Waterloo Road London NW2 7TX)</t>
  </si>
  <si>
    <t>Prepare padding</t>
  </si>
  <si>
    <t>Cotton felt (New)</t>
  </si>
  <si>
    <t>Wadding</t>
  </si>
  <si>
    <t>100g</t>
  </si>
  <si>
    <t>Shears, metre rule, pencil, spraf glue, Bosch foam cutter, sewing machine</t>
  </si>
  <si>
    <t>Cutting materials Human powered - 30 mins &amp; foam cutter (185w * 5 mins =&gt; 0.015 KW usage. Attaching materialsusing ompressor (230V, 2hp, 50Hz motor, 1.5KWH) &amp; gun - 30mins = 0.75KW usage</t>
  </si>
  <si>
    <t>Record measurements from seat and original materials. Measure and cut out padding &amp; final fabric. Attach initial excess material to inside back. layer up using foam, cotton felt, Calico and then Dacron. Attach excess material to outside back and add a layer of Dacron. Prepare foam for seat cushion and cut using foam cutter. Wrap in Dacron. Sew up stockinette and then wrap round seat cushion. Seal with spray glue</t>
  </si>
  <si>
    <t>Linn Bowman, Ibrox G51 2JR</t>
  </si>
  <si>
    <t>Excess scrap material (Recycled) &amp; Calico (New)</t>
  </si>
  <si>
    <t>60g &amp; 60g</t>
  </si>
  <si>
    <t>kWh</t>
  </si>
  <si>
    <t>Donated</t>
  </si>
  <si>
    <t>Danilo Lucchi - South Street, G14 0TR</t>
  </si>
  <si>
    <t>Car</t>
  </si>
  <si>
    <t>Dacron (New)</t>
  </si>
  <si>
    <t>Polyester wadding</t>
  </si>
  <si>
    <t>Foam (New)</t>
  </si>
  <si>
    <t>Approx. Qty 1 of 20" * 21"* 3" 33 CHMR blue foam - Seat, qty 1 of approx. 40" * 30" * 2"</t>
  </si>
  <si>
    <t>1kg</t>
  </si>
  <si>
    <t>Stockinette (New)</t>
  </si>
  <si>
    <t>1m Netted tubing</t>
  </si>
  <si>
    <t>10g</t>
  </si>
  <si>
    <t>Cut final covers/fabric</t>
  </si>
  <si>
    <t>Fabric (Recycled)</t>
  </si>
  <si>
    <t>Approx. 3.5m</t>
  </si>
  <si>
    <t>Meter rule, tailors chalk, shears, 1m * 5mm piping, Singer 191 300da industrial sewing machine</t>
  </si>
  <si>
    <t>Cutting, human powered - 30 mins, Sewing machine (139.2 watts * 3hrs = 0.4176 KW usage)</t>
  </si>
  <si>
    <t>Measure from original covers. Leave 0.5" at either side for sewing allowance. Cut 3m * 40mm of fabric for piping. Sew fabric around piping using the sewing machine.</t>
  </si>
  <si>
    <t>Various</t>
  </si>
  <si>
    <t>Excess scrap material from previous jobs</t>
  </si>
  <si>
    <t>Excess scrap material (Recycled)</t>
  </si>
  <si>
    <t>Approx. 1m</t>
  </si>
  <si>
    <t>30g</t>
  </si>
  <si>
    <t xml:space="preserve"> Piping (New)</t>
  </si>
  <si>
    <t>Approx. 3m</t>
  </si>
  <si>
    <t>20g</t>
  </si>
  <si>
    <t>Attach final fabric (Seat back)</t>
  </si>
  <si>
    <t>Attach fabric</t>
  </si>
  <si>
    <t>Approx. 2 metres fitted material 1.5m for cushion.</t>
  </si>
  <si>
    <t>Airmaster Tiger 8/250 2hp 24 Litre Air Compressor &amp; Clarke Air Staplegun - CSG1C, wooden mallet, staple lifter, Shears, staple lifter, wooden mallet, thread, curved needle</t>
  </si>
  <si>
    <t>Compressor (230V, 2hp, 50Hz motor, 1.5KWH) &amp; gun - 2hrs = 3KW usage</t>
  </si>
  <si>
    <t>Mark centre points on inside back cover and chair inside back. Line up together and attach using staple gun. Top corners to be fitted using a tailored corner. Cut off any excess fabric which is folded onto. Ensure cuts at chair arms are angled. Once fitted, fit piping along the top and L/R edges using staple gun. Fit outside back by using a back tack card and folding out at top. Staple in place. Fold down and pin sides. Use a slip stitch to attach sides of outside back to fitte piping and inside back. Staple bottom of outside back to chair underside.</t>
  </si>
  <si>
    <t>Attach piping. Use back tacking card (New)</t>
  </si>
  <si>
    <t>Sew up seat cushion</t>
  </si>
  <si>
    <t>See above</t>
  </si>
  <si>
    <t>3m * 5mm piping, Singer 191 300da industrial sewing machine</t>
  </si>
  <si>
    <t>Sewing machine (139.2 watts * 1.5hrs = 0.2088 KW usage)</t>
  </si>
  <si>
    <t>litres</t>
  </si>
  <si>
    <t>Sew piping to top section of seat pad. Then sew side panels and bottom section. Fit foam in and hand sew closed.</t>
  </si>
  <si>
    <t>As above</t>
  </si>
  <si>
    <t>Piping, foam, stockinette (New)</t>
  </si>
  <si>
    <t>Embodied Emissions of Goods/Materials</t>
  </si>
  <si>
    <t>Calculation for this project includes materials, energy and car travel used. Does not include meths &amp; white spirits as unable to find appropriate carbon calculator for these. The initial chair is also excluded from this project.</t>
  </si>
  <si>
    <t>Assumptions - Linn Bowman, B&amp;Q, Smith &amp; Rodgers, Danilo Lucchi trips made once. Chair collection 1 way only</t>
  </si>
  <si>
    <t>Travel in personal transport</t>
  </si>
  <si>
    <t>Rtn to B&amp;Q (2.4 miles)</t>
  </si>
  <si>
    <t>Rtn to Linn Bowman, Ibrox (5.2 miles)</t>
  </si>
  <si>
    <t>Rtn to Smith &amp; Rodgers (8.6 miles)</t>
  </si>
  <si>
    <t>Rtn to Danilo Lucchi (5 miles)</t>
  </si>
  <si>
    <t>Sources</t>
  </si>
  <si>
    <t>http://www.sustainabilityexchange.ac.uk/measure-your-treasure-frn-average-furniture-weight</t>
  </si>
  <si>
    <t>Small WEEE (Waste Electrical &amp; Electronic Equipment)</t>
  </si>
  <si>
    <t>DEFRA 2012 Annex 3, table 3c - electricity emission factors for consumption, based on 2010 grid averages</t>
  </si>
  <si>
    <t>Gas (LNG as used in Grid)</t>
  </si>
  <si>
    <t>DEFRA 2012 Annex 6, Table 6a - standard road transport fuel conversion factors</t>
  </si>
  <si>
    <t>DEFRA 2012 Annex 1, Table 1d, Net calorific value</t>
  </si>
  <si>
    <t>Diesel</t>
  </si>
  <si>
    <t>Heating Oil (kerosine/parrafin)</t>
  </si>
  <si>
    <t>DEFRA 2012 Annex 1, Table 1b, by unit volume</t>
  </si>
  <si>
    <t>Compressed Natural Gas (CNG)</t>
  </si>
  <si>
    <t>kg</t>
  </si>
  <si>
    <t>Coal (domestic)</t>
  </si>
  <si>
    <t>tonnes</t>
  </si>
  <si>
    <t>Liquid Petroleum Gas (LPG)</t>
  </si>
  <si>
    <t>DEFRA 2012 Annex 1, Table 1a, by unit mass</t>
  </si>
  <si>
    <t>Wood logs</t>
  </si>
  <si>
    <t>Small petrol car, up to 1.4 litre engine</t>
  </si>
  <si>
    <t>miles</t>
  </si>
  <si>
    <t>DEFRA 2012 Annex 9, table 9c - lifecycle conversion factors for biomass all scopes</t>
  </si>
  <si>
    <t xml:space="preserve">kg of virgin material production </t>
  </si>
  <si>
    <t>DEFRA 2012 Annex 6, Table 6b - passenger road transport conversion factors: petrol cars</t>
  </si>
  <si>
    <t>km</t>
  </si>
  <si>
    <t>Carbon costs</t>
  </si>
  <si>
    <t>Medium petrol car, from 1.4 - 2.0 litres</t>
  </si>
  <si>
    <t>Large petrol cars, above 2.0 litres</t>
  </si>
  <si>
    <t>Average petrol car</t>
  </si>
  <si>
    <t>Materials (New)</t>
  </si>
  <si>
    <t>1.32kg + 300ml (0.30lt)</t>
  </si>
  <si>
    <t>Materials (Recycled)</t>
  </si>
  <si>
    <t>1.19kg</t>
  </si>
  <si>
    <t>Energy power usage</t>
  </si>
  <si>
    <t>4.5664KW</t>
  </si>
  <si>
    <t>Travel</t>
  </si>
  <si>
    <t>21.2 miles</t>
  </si>
  <si>
    <t>Total</t>
  </si>
  <si>
    <t>na</t>
  </si>
  <si>
    <t>Small diesel car, up to 1.7 litre or under</t>
  </si>
  <si>
    <t>DEFRA 2012 Annex 6, Table 6c - passenger road transport conversion factors: diesel cars</t>
  </si>
  <si>
    <t>Medium diesel car, from 1.7 to 2.0 litre</t>
  </si>
  <si>
    <t>Large diesel car, over 2.0 litre</t>
  </si>
  <si>
    <t>Average diesel car</t>
  </si>
  <si>
    <t>Zero Waste Scotland</t>
  </si>
  <si>
    <t>Large WEEE (excluding fluorescent tubes)</t>
  </si>
  <si>
    <t>Average small car (unknown fuel)</t>
  </si>
  <si>
    <t>Wood chips</t>
  </si>
  <si>
    <t>Textiles and footwear</t>
  </si>
  <si>
    <t>DEFRA 2012 Annex 6, Table 6e - passenger road transport conversion factors: unknown fuel</t>
  </si>
  <si>
    <t>Average medium car (unknown fuel)</t>
  </si>
  <si>
    <t>Average large car (unknown fuel)</t>
  </si>
  <si>
    <t>Average car (unknown fuel)</t>
  </si>
  <si>
    <t xml:space="preserve">Local bus (not London) </t>
  </si>
  <si>
    <t>passenger km</t>
  </si>
  <si>
    <t>DEFRA 2012 Annex 6, Table 6k - taxi, bus, rail and ferry passenger transport conversion factors</t>
  </si>
  <si>
    <t xml:space="preserve">Coach </t>
  </si>
  <si>
    <t xml:space="preserve">National rail </t>
  </si>
  <si>
    <t>Wood pellets</t>
  </si>
  <si>
    <t>Ferry Foot passengers</t>
  </si>
  <si>
    <t>Aluminium</t>
  </si>
  <si>
    <t>Ferry Car passengers</t>
  </si>
  <si>
    <t>Regular taxi</t>
  </si>
  <si>
    <t>Steel</t>
  </si>
  <si>
    <t>Black cab</t>
  </si>
  <si>
    <t>Mixed cans</t>
  </si>
  <si>
    <t>Domestic flight (average)</t>
  </si>
  <si>
    <t>DEFRA 2012 Annex 6, Table 6l - air passenger transport conversion factors</t>
  </si>
  <si>
    <t>Short-haul international (economy class)</t>
  </si>
  <si>
    <t>Scrap metal</t>
  </si>
  <si>
    <t>TOTALS</t>
  </si>
  <si>
    <t>Long-haul international (economy class)</t>
  </si>
  <si>
    <t>plastic bottles (Average rigid plastics used - HDPE and PET)</t>
  </si>
  <si>
    <t>plastic bags (average plastic film used - LLDPE)</t>
  </si>
  <si>
    <t>Wood</t>
  </si>
  <si>
    <t>Paper</t>
  </si>
  <si>
    <t>Card</t>
  </si>
  <si>
    <t>Books</t>
  </si>
  <si>
    <t>Aggregates</t>
  </si>
  <si>
    <t>Glass (colour separated)</t>
  </si>
  <si>
    <t>Glass (Mixed)</t>
  </si>
  <si>
    <t>Food</t>
  </si>
  <si>
    <t>Emissions from Landfilling</t>
  </si>
  <si>
    <t>Small WEEE</t>
  </si>
  <si>
    <t>kg waste to landfill</t>
  </si>
  <si>
    <t>No data</t>
  </si>
  <si>
    <t>Aggregates (rubble)</t>
  </si>
  <si>
    <t>Glass (colour separated - assumed remelt)</t>
  </si>
  <si>
    <t>Glass (Mixed - assumed go to aggregates)</t>
  </si>
  <si>
    <t>Emissions from Recycling</t>
  </si>
  <si>
    <t>kg waste recycled</t>
  </si>
  <si>
    <t/>
  </si>
  <si>
    <t>Textiles and footwear (assuming reuse)</t>
  </si>
  <si>
    <t>Wood Stain / Varnish</t>
  </si>
  <si>
    <t>Polyurethane Rigid Foam</t>
  </si>
  <si>
    <t>ICE database V2.0 - www.circularecology.com 2011</t>
  </si>
  <si>
    <t>AB51 to G40 2SB 1 way (165 miles)</t>
  </si>
  <si>
    <t>G40 2SB to G31 4BG rtn car (2.4 miles)</t>
  </si>
  <si>
    <t>G40 2SB to G38AE rtn car (5.2 miles)</t>
  </si>
  <si>
    <t>NW2 7TZ to G3 8EA Lorry, G40 2SB to G38AE to retrieve rtn car (5.2 miles)</t>
  </si>
  <si>
    <t>G40 2SB to G51 2JR rtn car (8.6 miles)</t>
  </si>
  <si>
    <t>G40 2SB to G14 0TR (5 miles)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</si>
</sst>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7" x14ac:knownFonts="1">
    <font>
      <sz val="10"/>
      <name val="Arial"/>
    </font>
    <font>
      <b/>
      <sz val="23"/>
      <name val="Arial"/>
    </font>
    <font>
      <sz val="10"/>
      <name val="Arial"/>
    </font>
    <font>
      <b/>
      <i/>
      <sz val="10"/>
      <name val="Arial"/>
    </font>
    <font>
      <b/>
      <sz val="10"/>
      <name val="Arial"/>
    </font>
    <font>
      <sz val="14"/>
      <name val="Arial"/>
    </font>
    <font>
      <u/>
      <sz val="10"/>
      <color rgb="FF0000FF"/>
      <name val="Arial"/>
    </font>
  </fonts>
  <fills count="5">
    <fill>
      <patternFill patternType="none"/>
    </fill>
    <fill>
      <patternFill patternType="gray125"/>
    </fill>
    <fill>
      <patternFill patternType="solid">
        <fgColor rgb="FF00B050"/>
        <bgColor rgb="FF00B050"/>
      </patternFill>
    </fill>
    <fill>
      <patternFill patternType="solid">
        <fgColor rgb="FF92D050"/>
        <bgColor rgb="FF92D050"/>
      </patternFill>
    </fill>
    <fill>
      <patternFill patternType="solid">
        <fgColor rgb="FFFFFFFF"/>
        <bgColor rgb="FFFFFFFF"/>
      </patternFill>
    </fill>
  </fills>
  <borders count="8">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rgb="FF000000"/>
      </left>
      <right/>
      <top/>
      <bottom/>
      <diagonal/>
    </border>
  </borders>
  <cellStyleXfs count="1">
    <xf numFmtId="0" fontId="0" fillId="0" borderId="0"/>
  </cellStyleXfs>
  <cellXfs count="58">
    <xf numFmtId="0" fontId="0" fillId="0" borderId="0" xfId="0"/>
    <xf numFmtId="0" fontId="1" fillId="0" borderId="1" xfId="0" applyFont="1" applyBorder="1" applyAlignment="1"/>
    <xf numFmtId="0" fontId="2" fillId="0" borderId="1" xfId="0" applyFont="1" applyBorder="1" applyAlignment="1"/>
    <xf numFmtId="0" fontId="3" fillId="0" borderId="1" xfId="0" applyFont="1" applyBorder="1" applyAlignment="1"/>
    <xf numFmtId="0" fontId="2" fillId="0" borderId="1" xfId="0" applyFont="1" applyBorder="1" applyAlignment="1"/>
    <xf numFmtId="0" fontId="2" fillId="0" borderId="2" xfId="0" applyFont="1" applyBorder="1" applyAlignment="1">
      <alignment vertical="top"/>
    </xf>
    <xf numFmtId="0" fontId="2" fillId="0" borderId="2" xfId="0" applyFont="1" applyBorder="1" applyAlignment="1"/>
    <xf numFmtId="0" fontId="2" fillId="0" borderId="1" xfId="0" applyFont="1" applyBorder="1" applyAlignment="1"/>
    <xf numFmtId="0" fontId="4" fillId="2" borderId="3" xfId="0" applyFont="1" applyFill="1" applyBorder="1" applyAlignment="1"/>
    <xf numFmtId="0" fontId="2" fillId="0" borderId="1" xfId="0" applyFont="1" applyBorder="1"/>
    <xf numFmtId="0" fontId="4" fillId="2" borderId="4" xfId="0" applyFont="1" applyFill="1" applyBorder="1" applyAlignment="1"/>
    <xf numFmtId="0" fontId="2" fillId="0" borderId="5" xfId="0" applyFont="1" applyBorder="1"/>
    <xf numFmtId="0" fontId="2" fillId="0" borderId="3" xfId="0" applyFont="1" applyBorder="1" applyAlignment="1"/>
    <xf numFmtId="0" fontId="2" fillId="0" borderId="5" xfId="0" applyFont="1" applyBorder="1" applyAlignment="1"/>
    <xf numFmtId="0" fontId="2" fillId="3" borderId="4" xfId="0" applyFont="1" applyFill="1" applyBorder="1" applyAlignment="1"/>
    <xf numFmtId="0" fontId="2" fillId="0" borderId="5" xfId="0" applyFont="1" applyBorder="1" applyAlignment="1">
      <alignment wrapText="1"/>
    </xf>
    <xf numFmtId="0" fontId="2" fillId="0" borderId="4" xfId="0" applyFont="1" applyBorder="1" applyAlignment="1"/>
    <xf numFmtId="0" fontId="2" fillId="0" borderId="6" xfId="0" applyFont="1" applyBorder="1" applyAlignment="1"/>
    <xf numFmtId="0" fontId="5" fillId="0" borderId="1" xfId="0" applyFont="1" applyBorder="1" applyAlignment="1">
      <alignment vertical="top"/>
    </xf>
    <xf numFmtId="0" fontId="4" fillId="0" borderId="3" xfId="0" applyFont="1" applyBorder="1" applyAlignment="1"/>
    <xf numFmtId="0" fontId="2" fillId="3" borderId="4" xfId="0" applyFont="1" applyFill="1" applyBorder="1" applyAlignment="1">
      <alignment horizontal="right"/>
    </xf>
    <xf numFmtId="0" fontId="2" fillId="0" borderId="4" xfId="0" applyFont="1" applyBorder="1" applyAlignment="1"/>
    <xf numFmtId="0" fontId="2" fillId="0" borderId="4" xfId="0" applyFont="1" applyBorder="1" applyAlignment="1">
      <alignment horizontal="right"/>
    </xf>
    <xf numFmtId="164" fontId="2" fillId="0" borderId="4" xfId="0" applyNumberFormat="1" applyFont="1" applyBorder="1" applyAlignment="1"/>
    <xf numFmtId="0" fontId="4" fillId="0" borderId="1" xfId="0" applyFont="1" applyBorder="1" applyAlignment="1"/>
    <xf numFmtId="0" fontId="2" fillId="2" borderId="4" xfId="0" applyFont="1" applyFill="1" applyBorder="1" applyAlignment="1"/>
    <xf numFmtId="164" fontId="2" fillId="2" borderId="4" xfId="0" applyNumberFormat="1" applyFont="1" applyFill="1" applyBorder="1" applyAlignment="1"/>
    <xf numFmtId="4" fontId="2" fillId="3" borderId="4" xfId="0" applyNumberFormat="1" applyFont="1" applyFill="1" applyBorder="1" applyAlignment="1">
      <alignment horizontal="right"/>
    </xf>
    <xf numFmtId="0" fontId="2" fillId="0" borderId="6" xfId="0" applyFont="1" applyBorder="1" applyAlignment="1"/>
    <xf numFmtId="0" fontId="2" fillId="3" borderId="4" xfId="0" applyFont="1" applyFill="1" applyBorder="1" applyAlignment="1">
      <alignment horizontal="right"/>
    </xf>
    <xf numFmtId="0" fontId="2" fillId="0" borderId="3" xfId="0" applyFont="1" applyBorder="1" applyAlignment="1"/>
    <xf numFmtId="165" fontId="2" fillId="0" borderId="4" xfId="0" applyNumberFormat="1" applyFont="1" applyBorder="1" applyAlignment="1">
      <alignment horizontal="right"/>
    </xf>
    <xf numFmtId="0" fontId="6" fillId="0" borderId="1" xfId="0" applyFont="1" applyBorder="1" applyAlignment="1"/>
    <xf numFmtId="0" fontId="4" fillId="4" borderId="2" xfId="0" applyFont="1" applyFill="1" applyBorder="1" applyAlignment="1"/>
    <xf numFmtId="0" fontId="2" fillId="3" borderId="4" xfId="0" applyFont="1" applyFill="1" applyBorder="1" applyAlignment="1"/>
    <xf numFmtId="0" fontId="4" fillId="4" borderId="2" xfId="0" applyFont="1" applyFill="1" applyBorder="1" applyAlignment="1"/>
    <xf numFmtId="164" fontId="2" fillId="0" borderId="4" xfId="0" applyNumberFormat="1" applyFont="1" applyBorder="1" applyAlignment="1">
      <alignment horizontal="right"/>
    </xf>
    <xf numFmtId="0" fontId="2" fillId="3" borderId="4" xfId="0" applyFont="1" applyFill="1" applyBorder="1" applyAlignment="1">
      <alignment horizontal="right"/>
    </xf>
    <xf numFmtId="0" fontId="4" fillId="0" borderId="1" xfId="0" applyFont="1" applyBorder="1"/>
    <xf numFmtId="0" fontId="2" fillId="3" borderId="4" xfId="0" applyFont="1" applyFill="1" applyBorder="1" applyAlignment="1"/>
    <xf numFmtId="2" fontId="2" fillId="0" borderId="4" xfId="0" applyNumberFormat="1" applyFont="1" applyBorder="1" applyAlignment="1">
      <alignment horizontal="right"/>
    </xf>
    <xf numFmtId="0" fontId="2" fillId="3" borderId="4" xfId="0" applyFont="1" applyFill="1" applyBorder="1" applyAlignment="1">
      <alignment horizontal="center"/>
    </xf>
    <xf numFmtId="0" fontId="2" fillId="3" borderId="6" xfId="0" applyFont="1" applyFill="1" applyBorder="1" applyAlignment="1"/>
    <xf numFmtId="0" fontId="4" fillId="0" borderId="4" xfId="0" applyFont="1" applyBorder="1" applyAlignment="1"/>
    <xf numFmtId="0" fontId="2" fillId="0" borderId="7" xfId="0" applyFont="1" applyBorder="1" applyAlignment="1"/>
    <xf numFmtId="4" fontId="4" fillId="3" borderId="4" xfId="0" applyNumberFormat="1" applyFont="1" applyFill="1" applyBorder="1" applyAlignment="1">
      <alignment horizontal="right"/>
    </xf>
    <xf numFmtId="0" fontId="4" fillId="3" borderId="4" xfId="0" applyFont="1" applyFill="1" applyBorder="1" applyAlignment="1">
      <alignment horizontal="right"/>
    </xf>
    <xf numFmtId="164" fontId="2" fillId="0" borderId="4" xfId="0" applyNumberFormat="1" applyFont="1" applyBorder="1" applyAlignment="1"/>
    <xf numFmtId="4" fontId="2" fillId="0" borderId="4" xfId="0" applyNumberFormat="1" applyFont="1" applyBorder="1" applyAlignment="1">
      <alignment horizontal="right"/>
    </xf>
    <xf numFmtId="0" fontId="2" fillId="0" borderId="1" xfId="0" applyFont="1" applyBorder="1" applyAlignment="1">
      <alignment horizontal="right"/>
    </xf>
    <xf numFmtId="0" fontId="4" fillId="3" borderId="4" xfId="0" applyFont="1" applyFill="1" applyBorder="1" applyAlignment="1">
      <alignment horizontal="center"/>
    </xf>
    <xf numFmtId="0" fontId="2" fillId="0" borderId="5" xfId="0" applyFont="1" applyBorder="1" applyAlignment="1">
      <alignment wrapText="1"/>
    </xf>
    <xf numFmtId="0" fontId="0" fillId="0" borderId="0" xfId="0"/>
    <xf numFmtId="0" fontId="2" fillId="0" borderId="5" xfId="0" applyFont="1" applyBorder="1" applyAlignment="1"/>
    <xf numFmtId="0" fontId="2" fillId="0" borderId="5" xfId="0" applyFont="1" applyBorder="1"/>
    <xf numFmtId="0" fontId="2" fillId="0" borderId="5" xfId="0" applyFont="1" applyBorder="1" applyAlignment="1">
      <alignment horizontal="left" vertical="top" wrapText="1"/>
    </xf>
    <xf numFmtId="0" fontId="2" fillId="0" borderId="5" xfId="0" applyFont="1" applyBorder="1" applyAlignment="1">
      <alignment vertical="top" wrapText="1"/>
    </xf>
    <xf numFmtId="0" fontId="2" fillId="0" borderId="1" xfId="0" applyFont="1" applyBorder="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1057275" y="685800"/>
    <xdr:ext cx="9410700" cy="2105025"/>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9410700" cy="2105025"/>
        </a:xfrm>
        <a:prstGeom prst="rect">
          <a:avLst/>
        </a:prstGeom>
        <a:noFill/>
      </xdr:spPr>
    </xdr:pic>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ustainabilityexchange.ac.uk/measure-your-treasure-frn-average-furniture-weight"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AA75"/>
  <sheetViews>
    <sheetView tabSelected="1" workbookViewId="0">
      <selection activeCell="A2" sqref="A2"/>
    </sheetView>
  </sheetViews>
  <sheetFormatPr baseColWidth="10" defaultColWidth="14.5" defaultRowHeight="15.75" customHeight="1" x14ac:dyDescent="0"/>
  <cols>
    <col min="2" max="2" width="31.5" customWidth="1"/>
    <col min="3" max="3" width="32.5" customWidth="1"/>
    <col min="4" max="4" width="43.83203125" customWidth="1"/>
    <col min="5" max="5" width="22.1640625" customWidth="1"/>
    <col min="6" max="6" width="42.5" customWidth="1"/>
    <col min="7" max="7" width="30.1640625" customWidth="1"/>
    <col min="8" max="8" width="64.5" customWidth="1"/>
    <col min="9" max="9" width="33.83203125" customWidth="1"/>
    <col min="10" max="10" width="41.1640625" customWidth="1"/>
    <col min="11" max="11" width="30.33203125" customWidth="1"/>
    <col min="12" max="12" width="36" customWidth="1"/>
    <col min="13" max="13" width="37" customWidth="1"/>
  </cols>
  <sheetData>
    <row r="16" spans="3:6" ht="12">
      <c r="C16" s="57" t="s">
        <v>7</v>
      </c>
      <c r="D16" s="52"/>
      <c r="E16" s="9"/>
      <c r="F16" s="9"/>
    </row>
    <row r="18" spans="1:27" ht="12">
      <c r="C18" s="7" t="s">
        <v>14</v>
      </c>
      <c r="D18" s="9"/>
    </row>
    <row r="22" spans="1:27" ht="12">
      <c r="B22" s="9"/>
      <c r="C22" s="9"/>
      <c r="D22" s="9"/>
      <c r="E22" s="9"/>
      <c r="F22" s="9"/>
      <c r="G22" s="9"/>
      <c r="H22" s="9"/>
      <c r="I22" s="9"/>
      <c r="J22" s="9"/>
      <c r="K22" s="9"/>
      <c r="L22" s="9"/>
      <c r="M22" s="9"/>
    </row>
    <row r="23" spans="1:27" ht="12">
      <c r="B23" s="7" t="s">
        <v>16</v>
      </c>
      <c r="C23" s="7" t="s">
        <v>17</v>
      </c>
      <c r="D23" s="7" t="s">
        <v>18</v>
      </c>
      <c r="E23" s="7" t="s">
        <v>19</v>
      </c>
      <c r="F23" s="7" t="s">
        <v>20</v>
      </c>
      <c r="G23" s="7" t="s">
        <v>21</v>
      </c>
      <c r="H23" s="7" t="s">
        <v>22</v>
      </c>
      <c r="I23" s="7" t="s">
        <v>23</v>
      </c>
      <c r="J23" s="7" t="s">
        <v>24</v>
      </c>
      <c r="K23" s="7" t="s">
        <v>25</v>
      </c>
      <c r="L23" s="7" t="s">
        <v>26</v>
      </c>
      <c r="M23" s="7" t="s">
        <v>27</v>
      </c>
    </row>
    <row r="25" spans="1:27" ht="12">
      <c r="A25" s="11"/>
      <c r="B25" s="13" t="s">
        <v>32</v>
      </c>
      <c r="C25" s="13" t="s">
        <v>33</v>
      </c>
      <c r="D25" s="13" t="s">
        <v>33</v>
      </c>
      <c r="E25" s="13" t="s">
        <v>34</v>
      </c>
      <c r="F25" s="11"/>
      <c r="G25" s="11"/>
      <c r="H25" s="11"/>
      <c r="I25" s="13" t="s">
        <v>35</v>
      </c>
      <c r="J25" s="13" t="s">
        <v>36</v>
      </c>
      <c r="K25" s="13" t="s">
        <v>37</v>
      </c>
      <c r="L25" s="13" t="s">
        <v>241</v>
      </c>
      <c r="M25" s="13" t="s">
        <v>38</v>
      </c>
      <c r="N25" s="11"/>
      <c r="O25" s="11"/>
      <c r="P25" s="11"/>
      <c r="Q25" s="11"/>
      <c r="R25" s="11"/>
      <c r="S25" s="11"/>
      <c r="T25" s="11"/>
      <c r="U25" s="11"/>
      <c r="V25" s="11"/>
      <c r="W25" s="11"/>
      <c r="X25" s="11"/>
      <c r="Y25" s="11"/>
      <c r="Z25" s="11"/>
      <c r="AA25" s="11"/>
    </row>
    <row r="27" spans="1:27" ht="12">
      <c r="A27" s="11"/>
      <c r="B27" s="13" t="s">
        <v>39</v>
      </c>
      <c r="C27" s="13" t="s">
        <v>33</v>
      </c>
      <c r="D27" s="13" t="s">
        <v>33</v>
      </c>
      <c r="E27" s="13" t="s">
        <v>33</v>
      </c>
      <c r="F27" s="53" t="s">
        <v>40</v>
      </c>
      <c r="G27" s="53" t="s">
        <v>41</v>
      </c>
      <c r="H27" s="51" t="s">
        <v>42</v>
      </c>
      <c r="I27" s="13" t="s">
        <v>43</v>
      </c>
      <c r="J27" s="13" t="s">
        <v>44</v>
      </c>
      <c r="K27" s="13" t="s">
        <v>45</v>
      </c>
      <c r="L27" s="11"/>
      <c r="M27" s="53" t="s">
        <v>46</v>
      </c>
      <c r="N27" s="54"/>
      <c r="O27" s="11"/>
      <c r="P27" s="11"/>
      <c r="Q27" s="11"/>
      <c r="R27" s="11"/>
      <c r="S27" s="11"/>
      <c r="T27" s="11"/>
      <c r="U27" s="11"/>
      <c r="V27" s="11"/>
      <c r="W27" s="11"/>
      <c r="X27" s="11"/>
      <c r="Y27" s="11"/>
      <c r="Z27" s="11"/>
      <c r="AA27" s="11"/>
    </row>
    <row r="28" spans="1:27" ht="15.75" customHeight="1">
      <c r="F28" s="52"/>
      <c r="G28" s="52"/>
      <c r="H28" s="52"/>
    </row>
    <row r="29" spans="1:27" ht="12">
      <c r="A29" s="11"/>
      <c r="B29" s="13" t="s">
        <v>47</v>
      </c>
      <c r="C29" s="13" t="s">
        <v>33</v>
      </c>
      <c r="D29" s="13" t="s">
        <v>33</v>
      </c>
      <c r="E29" s="13" t="s">
        <v>33</v>
      </c>
      <c r="F29" s="51" t="s">
        <v>48</v>
      </c>
      <c r="G29" s="51" t="s">
        <v>49</v>
      </c>
      <c r="H29" s="51" t="s">
        <v>50</v>
      </c>
      <c r="I29" s="13" t="s">
        <v>51</v>
      </c>
      <c r="J29" s="13" t="s">
        <v>52</v>
      </c>
      <c r="K29" s="13" t="s">
        <v>53</v>
      </c>
      <c r="L29" s="11"/>
      <c r="M29" s="11"/>
      <c r="N29" s="11"/>
      <c r="O29" s="11"/>
      <c r="P29" s="11"/>
      <c r="Q29" s="11"/>
      <c r="R29" s="11"/>
      <c r="S29" s="11"/>
      <c r="T29" s="11"/>
      <c r="U29" s="11"/>
      <c r="V29" s="11"/>
      <c r="W29" s="11"/>
      <c r="X29" s="11"/>
      <c r="Y29" s="11"/>
      <c r="Z29" s="11"/>
      <c r="AA29" s="11"/>
    </row>
    <row r="30" spans="1:27" ht="21.75" customHeight="1">
      <c r="F30" s="52"/>
      <c r="G30" s="52"/>
      <c r="H30" s="52"/>
    </row>
    <row r="31" spans="1:27" ht="12">
      <c r="A31" s="11"/>
      <c r="B31" s="13" t="s">
        <v>54</v>
      </c>
      <c r="C31" s="13" t="s">
        <v>55</v>
      </c>
      <c r="D31" s="13" t="s">
        <v>56</v>
      </c>
      <c r="E31" s="13" t="s">
        <v>57</v>
      </c>
      <c r="F31" s="53" t="s">
        <v>58</v>
      </c>
      <c r="G31" s="53" t="s">
        <v>59</v>
      </c>
      <c r="H31" s="51" t="s">
        <v>60</v>
      </c>
      <c r="I31" s="13" t="s">
        <v>33</v>
      </c>
      <c r="J31" s="13" t="s">
        <v>61</v>
      </c>
      <c r="K31" s="13" t="s">
        <v>37</v>
      </c>
      <c r="L31" s="13" t="s">
        <v>242</v>
      </c>
      <c r="M31" s="11"/>
      <c r="N31" s="11"/>
      <c r="O31" s="11"/>
      <c r="P31" s="11"/>
      <c r="Q31" s="11"/>
      <c r="R31" s="11"/>
      <c r="S31" s="11"/>
      <c r="T31" s="11"/>
      <c r="U31" s="11"/>
      <c r="V31" s="11"/>
      <c r="W31" s="11"/>
      <c r="X31" s="11"/>
      <c r="Y31" s="11"/>
      <c r="Z31" s="11"/>
      <c r="AA31" s="11"/>
    </row>
    <row r="32" spans="1:27" ht="15.75" customHeight="1">
      <c r="F32" s="52"/>
      <c r="G32" s="52"/>
      <c r="H32" s="52"/>
    </row>
    <row r="33" spans="1:27" ht="12">
      <c r="C33" s="7" t="s">
        <v>62</v>
      </c>
      <c r="D33" s="7" t="s">
        <v>63</v>
      </c>
      <c r="E33" s="7" t="s">
        <v>64</v>
      </c>
      <c r="F33" s="52"/>
      <c r="G33" s="52"/>
      <c r="H33" s="52"/>
      <c r="I33" s="7" t="s">
        <v>65</v>
      </c>
      <c r="J33" s="7" t="s">
        <v>65</v>
      </c>
      <c r="L33" s="7" t="s">
        <v>243</v>
      </c>
    </row>
    <row r="34" spans="1:27" ht="12">
      <c r="A34" s="11"/>
      <c r="B34" s="13" t="s">
        <v>66</v>
      </c>
      <c r="C34" s="13" t="s">
        <v>67</v>
      </c>
      <c r="D34" s="13" t="s">
        <v>68</v>
      </c>
      <c r="E34" s="13" t="s">
        <v>69</v>
      </c>
      <c r="F34" s="51" t="s">
        <v>70</v>
      </c>
      <c r="G34" s="51" t="s">
        <v>71</v>
      </c>
      <c r="H34" s="55" t="s">
        <v>73</v>
      </c>
      <c r="I34" s="15" t="s">
        <v>33</v>
      </c>
      <c r="J34" s="13" t="s">
        <v>61</v>
      </c>
      <c r="K34" s="13" t="s">
        <v>53</v>
      </c>
      <c r="L34" s="11"/>
      <c r="M34" s="53" t="s">
        <v>77</v>
      </c>
      <c r="N34" s="54"/>
      <c r="O34" s="11"/>
      <c r="P34" s="11"/>
      <c r="Q34" s="11"/>
      <c r="R34" s="11"/>
      <c r="S34" s="11"/>
      <c r="T34" s="11"/>
      <c r="U34" s="11"/>
      <c r="V34" s="11"/>
      <c r="W34" s="11"/>
      <c r="X34" s="11"/>
      <c r="Y34" s="11"/>
      <c r="Z34" s="11"/>
      <c r="AA34" s="11"/>
    </row>
    <row r="35" spans="1:27" ht="15.75" customHeight="1">
      <c r="F35" s="52"/>
      <c r="G35" s="52"/>
      <c r="H35" s="52"/>
    </row>
    <row r="36" spans="1:27" ht="12">
      <c r="C36" s="7" t="s">
        <v>81</v>
      </c>
      <c r="D36" s="7" t="s">
        <v>82</v>
      </c>
      <c r="E36" s="7" t="s">
        <v>83</v>
      </c>
      <c r="F36" s="52"/>
      <c r="G36" s="52"/>
      <c r="H36" s="52"/>
      <c r="I36" s="7" t="s">
        <v>65</v>
      </c>
      <c r="J36" s="7" t="s">
        <v>65</v>
      </c>
      <c r="L36" s="7" t="s">
        <v>243</v>
      </c>
    </row>
    <row r="37" spans="1:27" ht="15.75" customHeight="1">
      <c r="F37" s="52"/>
      <c r="G37" s="52"/>
      <c r="H37" s="52"/>
    </row>
    <row r="38" spans="1:27" ht="15.75" customHeight="1">
      <c r="F38" s="52"/>
      <c r="G38" s="52"/>
      <c r="H38" s="52"/>
    </row>
    <row r="39" spans="1:27" ht="24.75" customHeight="1">
      <c r="C39" s="7" t="s">
        <v>84</v>
      </c>
      <c r="D39" s="7" t="s">
        <v>85</v>
      </c>
      <c r="E39" s="7" t="s">
        <v>86</v>
      </c>
      <c r="F39" s="52"/>
      <c r="G39" s="52"/>
      <c r="H39" s="52"/>
      <c r="I39" s="7" t="s">
        <v>87</v>
      </c>
      <c r="J39" s="7" t="s">
        <v>65</v>
      </c>
      <c r="K39" s="7" t="s">
        <v>53</v>
      </c>
      <c r="L39" s="7" t="s">
        <v>244</v>
      </c>
    </row>
    <row r="40" spans="1:27" ht="12">
      <c r="A40" s="11"/>
      <c r="B40" s="13" t="s">
        <v>88</v>
      </c>
      <c r="C40" s="13" t="s">
        <v>89</v>
      </c>
      <c r="D40" s="13" t="s">
        <v>90</v>
      </c>
      <c r="E40" s="13" t="s">
        <v>91</v>
      </c>
      <c r="F40" s="56" t="s">
        <v>92</v>
      </c>
      <c r="G40" s="56" t="s">
        <v>93</v>
      </c>
      <c r="H40" s="56" t="s">
        <v>94</v>
      </c>
      <c r="I40" s="13" t="s">
        <v>95</v>
      </c>
      <c r="J40" s="13" t="s">
        <v>95</v>
      </c>
      <c r="K40" s="13" t="s">
        <v>53</v>
      </c>
      <c r="L40" s="13" t="s">
        <v>245</v>
      </c>
      <c r="M40" s="53" t="s">
        <v>77</v>
      </c>
      <c r="N40" s="54"/>
      <c r="O40" s="11"/>
      <c r="P40" s="11"/>
      <c r="Q40" s="11"/>
      <c r="R40" s="11"/>
      <c r="S40" s="11"/>
      <c r="T40" s="11"/>
      <c r="U40" s="11"/>
      <c r="V40" s="11"/>
      <c r="W40" s="11"/>
      <c r="X40" s="11"/>
      <c r="Y40" s="11"/>
      <c r="Z40" s="11"/>
      <c r="AA40" s="11"/>
    </row>
    <row r="41" spans="1:27" ht="12">
      <c r="C41" s="7"/>
      <c r="F41" s="52"/>
      <c r="G41" s="52"/>
      <c r="H41" s="52"/>
    </row>
    <row r="42" spans="1:27" ht="15" customHeight="1">
      <c r="C42" s="7" t="s">
        <v>96</v>
      </c>
      <c r="E42" s="7" t="s">
        <v>97</v>
      </c>
      <c r="F42" s="52"/>
      <c r="G42" s="52"/>
      <c r="H42" s="52"/>
      <c r="I42" s="7" t="s">
        <v>99</v>
      </c>
      <c r="J42" s="7" t="s">
        <v>100</v>
      </c>
      <c r="K42" s="7" t="s">
        <v>101</v>
      </c>
      <c r="L42" s="7" t="s">
        <v>246</v>
      </c>
      <c r="M42" s="57" t="s">
        <v>77</v>
      </c>
      <c r="N42" s="52"/>
    </row>
    <row r="43" spans="1:27" ht="12">
      <c r="C43" s="7"/>
      <c r="D43" s="7"/>
      <c r="E43" s="7"/>
      <c r="F43" s="52"/>
      <c r="G43" s="52"/>
      <c r="H43" s="52"/>
      <c r="I43" s="7"/>
      <c r="J43" s="7"/>
      <c r="L43" s="7"/>
      <c r="M43" s="7"/>
      <c r="N43" s="7"/>
    </row>
    <row r="44" spans="1:27" ht="12">
      <c r="C44" s="7" t="s">
        <v>102</v>
      </c>
      <c r="D44" s="7" t="s">
        <v>103</v>
      </c>
      <c r="E44" s="7" t="s">
        <v>91</v>
      </c>
      <c r="F44" s="52"/>
      <c r="G44" s="52"/>
      <c r="H44" s="52"/>
      <c r="I44" s="7" t="s">
        <v>33</v>
      </c>
      <c r="J44" s="7" t="s">
        <v>95</v>
      </c>
      <c r="K44" s="7" t="s">
        <v>37</v>
      </c>
      <c r="L44" s="7" t="s">
        <v>245</v>
      </c>
      <c r="M44" s="57" t="s">
        <v>77</v>
      </c>
      <c r="N44" s="52"/>
    </row>
    <row r="45" spans="1:27" ht="15.75" customHeight="1">
      <c r="F45" s="52"/>
      <c r="G45" s="52"/>
      <c r="H45" s="52"/>
    </row>
    <row r="46" spans="1:27" ht="12">
      <c r="C46" s="7" t="s">
        <v>104</v>
      </c>
      <c r="D46" s="7" t="s">
        <v>105</v>
      </c>
      <c r="E46" s="7" t="s">
        <v>106</v>
      </c>
      <c r="F46" s="52"/>
      <c r="G46" s="52"/>
      <c r="H46" s="52"/>
      <c r="I46" s="7" t="s">
        <v>33</v>
      </c>
      <c r="J46" s="7" t="s">
        <v>95</v>
      </c>
      <c r="K46" s="7" t="s">
        <v>37</v>
      </c>
      <c r="L46" s="7" t="s">
        <v>245</v>
      </c>
      <c r="M46" s="57" t="s">
        <v>77</v>
      </c>
      <c r="N46" s="52"/>
    </row>
    <row r="47" spans="1:27" ht="15.75" customHeight="1">
      <c r="F47" s="52"/>
      <c r="G47" s="52"/>
      <c r="H47" s="52"/>
    </row>
    <row r="48" spans="1:27" ht="12">
      <c r="C48" s="7" t="s">
        <v>107</v>
      </c>
      <c r="D48" s="7" t="s">
        <v>108</v>
      </c>
      <c r="E48" s="7" t="s">
        <v>109</v>
      </c>
      <c r="F48" s="52"/>
      <c r="G48" s="52"/>
      <c r="H48" s="52"/>
      <c r="I48" s="7" t="s">
        <v>33</v>
      </c>
      <c r="J48" s="7" t="s">
        <v>95</v>
      </c>
      <c r="K48" s="7" t="s">
        <v>37</v>
      </c>
      <c r="L48" s="7" t="s">
        <v>245</v>
      </c>
    </row>
    <row r="49" spans="1:27" ht="12">
      <c r="A49" s="11"/>
      <c r="B49" s="13" t="s">
        <v>110</v>
      </c>
      <c r="C49" s="13" t="s">
        <v>111</v>
      </c>
      <c r="D49" s="13" t="s">
        <v>112</v>
      </c>
      <c r="E49" s="13" t="s">
        <v>106</v>
      </c>
      <c r="F49" s="51" t="s">
        <v>113</v>
      </c>
      <c r="G49" s="51" t="s">
        <v>114</v>
      </c>
      <c r="H49" s="51" t="s">
        <v>115</v>
      </c>
      <c r="I49" s="13" t="s">
        <v>116</v>
      </c>
      <c r="J49" s="13" t="s">
        <v>117</v>
      </c>
      <c r="K49" s="13" t="s">
        <v>33</v>
      </c>
      <c r="L49" s="13" t="s">
        <v>33</v>
      </c>
      <c r="M49" s="13" t="s">
        <v>33</v>
      </c>
      <c r="N49" s="11"/>
      <c r="O49" s="11"/>
      <c r="P49" s="11"/>
      <c r="Q49" s="11"/>
      <c r="R49" s="11"/>
      <c r="S49" s="11"/>
      <c r="T49" s="11"/>
      <c r="U49" s="11"/>
      <c r="V49" s="11"/>
      <c r="W49" s="11"/>
      <c r="X49" s="11"/>
      <c r="Y49" s="11"/>
      <c r="Z49" s="11"/>
      <c r="AA49" s="11"/>
    </row>
    <row r="50" spans="1:27" ht="12">
      <c r="C50" s="7" t="s">
        <v>118</v>
      </c>
      <c r="D50" s="7" t="s">
        <v>119</v>
      </c>
      <c r="E50" s="7" t="s">
        <v>120</v>
      </c>
      <c r="F50" s="52"/>
      <c r="G50" s="52"/>
      <c r="H50" s="52"/>
    </row>
    <row r="51" spans="1:27" ht="12">
      <c r="C51" s="7" t="s">
        <v>121</v>
      </c>
      <c r="D51" s="7" t="s">
        <v>122</v>
      </c>
      <c r="E51" s="7" t="s">
        <v>123</v>
      </c>
      <c r="F51" s="52"/>
      <c r="G51" s="52"/>
      <c r="H51" s="52"/>
      <c r="I51" s="7" t="s">
        <v>95</v>
      </c>
      <c r="J51" s="7" t="s">
        <v>95</v>
      </c>
      <c r="K51" s="7" t="s">
        <v>37</v>
      </c>
      <c r="L51" s="7" t="s">
        <v>245</v>
      </c>
      <c r="M51" s="57" t="s">
        <v>77</v>
      </c>
      <c r="N51" s="52"/>
    </row>
    <row r="52" spans="1:27" ht="12">
      <c r="A52" s="11"/>
      <c r="B52" s="13" t="s">
        <v>124</v>
      </c>
      <c r="C52" s="13" t="s">
        <v>125</v>
      </c>
      <c r="D52" s="13" t="s">
        <v>126</v>
      </c>
      <c r="E52" s="13" t="s">
        <v>33</v>
      </c>
      <c r="F52" s="51" t="s">
        <v>127</v>
      </c>
      <c r="G52" s="51" t="s">
        <v>128</v>
      </c>
      <c r="H52" s="51" t="s">
        <v>129</v>
      </c>
      <c r="I52" s="13" t="s">
        <v>95</v>
      </c>
      <c r="J52" s="13" t="s">
        <v>95</v>
      </c>
      <c r="K52" s="13" t="s">
        <v>37</v>
      </c>
      <c r="L52" s="13" t="s">
        <v>245</v>
      </c>
      <c r="M52" s="53" t="s">
        <v>77</v>
      </c>
      <c r="N52" s="54"/>
      <c r="O52" s="11"/>
      <c r="P52" s="11"/>
      <c r="Q52" s="11"/>
      <c r="R52" s="11"/>
      <c r="S52" s="11"/>
      <c r="T52" s="11"/>
      <c r="U52" s="11"/>
      <c r="V52" s="11"/>
      <c r="W52" s="11"/>
      <c r="X52" s="11"/>
      <c r="Y52" s="11"/>
      <c r="Z52" s="11"/>
      <c r="AA52" s="11"/>
    </row>
    <row r="53" spans="1:27" ht="87.75" customHeight="1">
      <c r="C53" s="7" t="s">
        <v>130</v>
      </c>
      <c r="D53" s="7"/>
      <c r="E53" s="7" t="s">
        <v>109</v>
      </c>
      <c r="F53" s="52"/>
      <c r="G53" s="52"/>
      <c r="H53" s="52"/>
    </row>
    <row r="54" spans="1:27" ht="12">
      <c r="A54" s="11"/>
      <c r="B54" s="13" t="s">
        <v>131</v>
      </c>
      <c r="C54" s="13" t="s">
        <v>111</v>
      </c>
      <c r="D54" s="13" t="s">
        <v>132</v>
      </c>
      <c r="E54" s="13" t="s">
        <v>33</v>
      </c>
      <c r="F54" s="51" t="s">
        <v>133</v>
      </c>
      <c r="G54" s="51" t="s">
        <v>134</v>
      </c>
      <c r="H54" s="51" t="s">
        <v>136</v>
      </c>
      <c r="I54" s="13" t="s">
        <v>137</v>
      </c>
      <c r="J54" s="13" t="s">
        <v>137</v>
      </c>
      <c r="K54" s="13" t="s">
        <v>137</v>
      </c>
      <c r="L54" s="13" t="s">
        <v>137</v>
      </c>
      <c r="M54" s="13" t="s">
        <v>137</v>
      </c>
      <c r="N54" s="11"/>
      <c r="O54" s="11"/>
      <c r="P54" s="11"/>
      <c r="Q54" s="11"/>
      <c r="R54" s="11"/>
      <c r="S54" s="11"/>
      <c r="T54" s="11"/>
      <c r="U54" s="11"/>
      <c r="V54" s="11"/>
      <c r="W54" s="11"/>
      <c r="X54" s="11"/>
      <c r="Y54" s="11"/>
      <c r="Z54" s="11"/>
      <c r="AA54" s="11"/>
    </row>
    <row r="55" spans="1:27" ht="12">
      <c r="C55" s="7" t="s">
        <v>138</v>
      </c>
      <c r="D55" s="7" t="s">
        <v>132</v>
      </c>
      <c r="E55" s="7" t="s">
        <v>33</v>
      </c>
      <c r="F55" s="52"/>
      <c r="G55" s="52"/>
      <c r="H55" s="52"/>
    </row>
    <row r="57" spans="1:27" ht="12">
      <c r="B57" s="24" t="s">
        <v>27</v>
      </c>
    </row>
    <row r="58" spans="1:27" ht="21" customHeight="1">
      <c r="B58" s="57" t="s">
        <v>140</v>
      </c>
      <c r="C58" s="52"/>
      <c r="D58" s="52"/>
      <c r="E58" s="52"/>
      <c r="F58" s="52"/>
      <c r="J58" s="7"/>
      <c r="K58" s="7"/>
      <c r="L58" s="7"/>
      <c r="M58" s="7"/>
      <c r="N58" s="7"/>
    </row>
    <row r="59" spans="1:27" ht="12">
      <c r="B59" s="57" t="s">
        <v>141</v>
      </c>
      <c r="C59" s="52"/>
      <c r="D59" s="52"/>
      <c r="J59" s="7"/>
      <c r="K59" s="7"/>
      <c r="L59" s="7"/>
      <c r="M59" s="57"/>
      <c r="N59" s="52"/>
    </row>
    <row r="61" spans="1:27" ht="12">
      <c r="B61" s="24" t="s">
        <v>142</v>
      </c>
      <c r="C61" s="7"/>
    </row>
    <row r="62" spans="1:27" ht="12">
      <c r="B62" s="7" t="s">
        <v>143</v>
      </c>
    </row>
    <row r="63" spans="1:27" ht="12">
      <c r="B63" s="7" t="s">
        <v>144</v>
      </c>
    </row>
    <row r="64" spans="1:27" ht="12">
      <c r="B64" s="7" t="s">
        <v>145</v>
      </c>
    </row>
    <row r="65" spans="2:4" ht="12">
      <c r="B65" s="7" t="s">
        <v>146</v>
      </c>
    </row>
    <row r="67" spans="2:4" ht="12">
      <c r="B67" s="7" t="s">
        <v>147</v>
      </c>
    </row>
    <row r="68" spans="2:4" ht="12">
      <c r="B68" s="32" t="s">
        <v>148</v>
      </c>
    </row>
    <row r="70" spans="2:4" ht="12">
      <c r="B70" s="33" t="s">
        <v>170</v>
      </c>
      <c r="C70" s="33" t="s">
        <v>13</v>
      </c>
      <c r="D70" s="35" t="s">
        <v>78</v>
      </c>
    </row>
    <row r="71" spans="2:4" ht="12">
      <c r="B71" s="7" t="s">
        <v>174</v>
      </c>
      <c r="C71" s="7" t="s">
        <v>175</v>
      </c>
      <c r="D71" s="7">
        <v>13.0242</v>
      </c>
    </row>
    <row r="72" spans="2:4" ht="12">
      <c r="B72" s="7" t="s">
        <v>176</v>
      </c>
      <c r="C72" s="7" t="s">
        <v>177</v>
      </c>
      <c r="D72" s="7">
        <v>5.13</v>
      </c>
    </row>
    <row r="73" spans="2:4" ht="12">
      <c r="B73" s="7" t="s">
        <v>178</v>
      </c>
      <c r="C73" s="7" t="s">
        <v>179</v>
      </c>
      <c r="D73" s="7">
        <v>2.69</v>
      </c>
    </row>
    <row r="74" spans="2:4" ht="12">
      <c r="B74" s="7" t="s">
        <v>180</v>
      </c>
      <c r="C74" s="7" t="s">
        <v>181</v>
      </c>
      <c r="D74" s="7">
        <v>12.21</v>
      </c>
    </row>
    <row r="75" spans="2:4" ht="12">
      <c r="B75" s="24" t="s">
        <v>182</v>
      </c>
      <c r="C75" s="24" t="s">
        <v>183</v>
      </c>
      <c r="D75" s="38">
        <f>SUM(D71:D74)</f>
        <v>33.054200000000002</v>
      </c>
    </row>
  </sheetData>
  <sheetProtection password="FBB0" sheet="1" objects="1" scenarios="1"/>
  <mergeCells count="36">
    <mergeCell ref="C16:D16"/>
    <mergeCell ref="B59:D59"/>
    <mergeCell ref="B58:F58"/>
    <mergeCell ref="G40:G48"/>
    <mergeCell ref="G49:G51"/>
    <mergeCell ref="G29:G30"/>
    <mergeCell ref="G31:G33"/>
    <mergeCell ref="F31:F33"/>
    <mergeCell ref="F34:F39"/>
    <mergeCell ref="G34:G39"/>
    <mergeCell ref="M42:N42"/>
    <mergeCell ref="M40:N40"/>
    <mergeCell ref="M59:N59"/>
    <mergeCell ref="M51:N51"/>
    <mergeCell ref="M52:N52"/>
    <mergeCell ref="H54:H55"/>
    <mergeCell ref="F49:F51"/>
    <mergeCell ref="F40:F48"/>
    <mergeCell ref="F52:F53"/>
    <mergeCell ref="F54:F55"/>
    <mergeCell ref="G54:G55"/>
    <mergeCell ref="G52:G53"/>
    <mergeCell ref="M27:N27"/>
    <mergeCell ref="M34:N34"/>
    <mergeCell ref="H34:H39"/>
    <mergeCell ref="H40:H48"/>
    <mergeCell ref="H52:H53"/>
    <mergeCell ref="H49:H51"/>
    <mergeCell ref="M46:N46"/>
    <mergeCell ref="M44:N44"/>
    <mergeCell ref="F29:F30"/>
    <mergeCell ref="F27:F28"/>
    <mergeCell ref="H29:H30"/>
    <mergeCell ref="H27:H28"/>
    <mergeCell ref="H31:H33"/>
    <mergeCell ref="G27:G28"/>
  </mergeCells>
  <hyperlinks>
    <hyperlink ref="B68" r:id="rId1"/>
  </hyperlinks>
  <pageMargins left="0.75" right="0.75" top="1" bottom="1" header="0.5" footer="0.5"/>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heetViews>
  <sheetFormatPr baseColWidth="10" defaultColWidth="14.5" defaultRowHeight="15.75" customHeight="1" x14ac:dyDescent="0"/>
  <cols>
    <col min="1" max="1" width="35.6640625" customWidth="1"/>
  </cols>
  <sheetData>
    <row r="1" spans="1:6" ht="15.75" customHeight="1">
      <c r="A1" s="1" t="s">
        <v>0</v>
      </c>
      <c r="B1" s="2"/>
      <c r="C1" s="2"/>
      <c r="D1" s="2"/>
      <c r="E1" s="2"/>
      <c r="F1" s="2"/>
    </row>
    <row r="2" spans="1:6" ht="15.75" customHeight="1">
      <c r="A2" s="3" t="s">
        <v>1</v>
      </c>
      <c r="B2" s="2"/>
      <c r="C2" s="2"/>
      <c r="D2" s="2"/>
      <c r="E2" s="2"/>
      <c r="F2" s="2"/>
    </row>
    <row r="3" spans="1:6" ht="15.75" customHeight="1">
      <c r="A3" s="4" t="s">
        <v>2</v>
      </c>
      <c r="B3" s="2"/>
      <c r="C3" s="2"/>
      <c r="D3" s="2"/>
      <c r="E3" s="2"/>
      <c r="F3" s="2"/>
    </row>
    <row r="4" spans="1:6" ht="15.75" customHeight="1">
      <c r="A4" s="2"/>
      <c r="B4" s="2"/>
      <c r="C4" s="2"/>
      <c r="D4" s="2"/>
      <c r="E4" s="2"/>
      <c r="F4" s="2"/>
    </row>
    <row r="5" spans="1:6" ht="15.75" customHeight="1">
      <c r="A5" s="4" t="s">
        <v>3</v>
      </c>
      <c r="B5" s="2"/>
      <c r="C5" s="2"/>
      <c r="D5" s="2"/>
      <c r="E5" s="2"/>
      <c r="F5" s="2"/>
    </row>
    <row r="6" spans="1:6" ht="15.75" customHeight="1">
      <c r="A6" s="4" t="s">
        <v>4</v>
      </c>
      <c r="B6" s="2"/>
      <c r="C6" s="2"/>
      <c r="D6" s="2"/>
      <c r="E6" s="2"/>
      <c r="F6" s="2"/>
    </row>
    <row r="7" spans="1:6" ht="15.75" customHeight="1">
      <c r="A7" s="4" t="s">
        <v>5</v>
      </c>
      <c r="B7" s="2"/>
      <c r="C7" s="2"/>
      <c r="D7" s="2"/>
      <c r="E7" s="2"/>
      <c r="F7" s="2"/>
    </row>
    <row r="8" spans="1:6" ht="15.75" customHeight="1">
      <c r="A8" s="5" t="s">
        <v>6</v>
      </c>
      <c r="B8" s="6"/>
      <c r="C8" s="6"/>
      <c r="D8" s="6"/>
      <c r="E8" s="6"/>
      <c r="F8" s="6"/>
    </row>
    <row r="9" spans="1:6" ht="15.75" customHeight="1">
      <c r="A9" s="8" t="s">
        <v>9</v>
      </c>
      <c r="B9" s="10" t="s">
        <v>13</v>
      </c>
      <c r="C9" s="10" t="s">
        <v>28</v>
      </c>
      <c r="D9" s="10" t="s">
        <v>29</v>
      </c>
      <c r="E9" s="10" t="s">
        <v>78</v>
      </c>
      <c r="F9" s="10" t="s">
        <v>27</v>
      </c>
    </row>
    <row r="10" spans="1:6" ht="15.75" customHeight="1">
      <c r="A10" s="12"/>
      <c r="B10" s="14"/>
      <c r="C10" s="16"/>
      <c r="D10" s="16"/>
      <c r="E10" s="14"/>
      <c r="F10" s="17"/>
    </row>
    <row r="11" spans="1:6" ht="15.75" customHeight="1">
      <c r="A11" s="19" t="s">
        <v>80</v>
      </c>
      <c r="B11" s="14"/>
      <c r="C11" s="21" t="s">
        <v>135</v>
      </c>
      <c r="D11" s="22">
        <v>2.7172999999999998</v>
      </c>
      <c r="E11" s="29">
        <f t="shared" ref="E11:E14" si="0">B11*D11</f>
        <v>0</v>
      </c>
      <c r="F11" s="28" t="s">
        <v>152</v>
      </c>
    </row>
    <row r="12" spans="1:6" ht="15.75" customHeight="1">
      <c r="A12" s="19" t="s">
        <v>154</v>
      </c>
      <c r="B12" s="14"/>
      <c r="C12" s="21" t="s">
        <v>135</v>
      </c>
      <c r="D12" s="22">
        <v>3.1671999999999998</v>
      </c>
      <c r="E12" s="29">
        <f t="shared" si="0"/>
        <v>0</v>
      </c>
      <c r="F12" s="28" t="s">
        <v>152</v>
      </c>
    </row>
    <row r="13" spans="1:6" ht="15.75" customHeight="1">
      <c r="A13" s="19" t="s">
        <v>157</v>
      </c>
      <c r="B13" s="14"/>
      <c r="C13" s="21" t="s">
        <v>158</v>
      </c>
      <c r="D13" s="22">
        <v>3.1467999999999998</v>
      </c>
      <c r="E13" s="29">
        <f t="shared" si="0"/>
        <v>0</v>
      </c>
      <c r="F13" s="28" t="s">
        <v>152</v>
      </c>
    </row>
    <row r="14" spans="1:6" ht="15.75" customHeight="1">
      <c r="A14" s="19" t="s">
        <v>161</v>
      </c>
      <c r="B14" s="14"/>
      <c r="C14" s="21" t="s">
        <v>135</v>
      </c>
      <c r="D14" s="22">
        <v>1.7243999999999999</v>
      </c>
      <c r="E14" s="29">
        <f t="shared" si="0"/>
        <v>0</v>
      </c>
      <c r="F14" s="21" t="s">
        <v>152</v>
      </c>
    </row>
    <row r="15" spans="1:6" ht="15.75" customHeight="1">
      <c r="A15" s="12"/>
      <c r="B15" s="14"/>
      <c r="C15" s="16"/>
      <c r="D15" s="16"/>
      <c r="E15" s="14"/>
      <c r="F15" s="16"/>
    </row>
    <row r="16" spans="1:6" ht="15.75" customHeight="1">
      <c r="A16" s="19" t="s">
        <v>164</v>
      </c>
      <c r="B16" s="14"/>
      <c r="C16" s="21" t="s">
        <v>165</v>
      </c>
      <c r="D16" s="31">
        <v>0.31913000000000002</v>
      </c>
      <c r="E16" s="29">
        <f t="shared" ref="E16:E23" si="1">B16*D16</f>
        <v>0</v>
      </c>
      <c r="F16" s="28" t="s">
        <v>168</v>
      </c>
    </row>
    <row r="17" spans="1:6" ht="15.75" customHeight="1">
      <c r="A17" s="19" t="s">
        <v>164</v>
      </c>
      <c r="B17" s="14"/>
      <c r="C17" s="21" t="s">
        <v>169</v>
      </c>
      <c r="D17" s="31">
        <v>0.1983</v>
      </c>
      <c r="E17" s="29">
        <f t="shared" si="1"/>
        <v>0</v>
      </c>
      <c r="F17" s="17"/>
    </row>
    <row r="18" spans="1:6" ht="15.75" customHeight="1">
      <c r="A18" s="19" t="s">
        <v>171</v>
      </c>
      <c r="B18" s="14"/>
      <c r="C18" s="21" t="s">
        <v>165</v>
      </c>
      <c r="D18" s="22">
        <v>0.40116000000000002</v>
      </c>
      <c r="E18" s="29">
        <f t="shared" si="1"/>
        <v>0</v>
      </c>
      <c r="F18" s="28" t="s">
        <v>168</v>
      </c>
    </row>
    <row r="19" spans="1:6" ht="15.75" customHeight="1">
      <c r="A19" s="19" t="s">
        <v>171</v>
      </c>
      <c r="B19" s="14"/>
      <c r="C19" s="21" t="s">
        <v>169</v>
      </c>
      <c r="D19" s="22">
        <v>0.24926999999999999</v>
      </c>
      <c r="E19" s="29">
        <f t="shared" si="1"/>
        <v>0</v>
      </c>
      <c r="F19" s="17"/>
    </row>
    <row r="20" spans="1:6" ht="15.75" customHeight="1">
      <c r="A20" s="19" t="s">
        <v>172</v>
      </c>
      <c r="B20" s="34">
        <v>21.2</v>
      </c>
      <c r="C20" s="21" t="s">
        <v>165</v>
      </c>
      <c r="D20" s="22">
        <v>0.57571000000000006</v>
      </c>
      <c r="E20" s="29">
        <f t="shared" si="1"/>
        <v>12.205052</v>
      </c>
      <c r="F20" s="28" t="s">
        <v>168</v>
      </c>
    </row>
    <row r="21" spans="1:6" ht="15.75" customHeight="1">
      <c r="A21" s="19" t="s">
        <v>172</v>
      </c>
      <c r="B21" s="14"/>
      <c r="C21" s="21" t="s">
        <v>169</v>
      </c>
      <c r="D21" s="22">
        <v>0.35772999999999999</v>
      </c>
      <c r="E21" s="29">
        <f t="shared" si="1"/>
        <v>0</v>
      </c>
      <c r="F21" s="17"/>
    </row>
    <row r="22" spans="1:6" ht="15.75" customHeight="1">
      <c r="A22" s="19" t="s">
        <v>173</v>
      </c>
      <c r="B22" s="14"/>
      <c r="C22" s="21" t="s">
        <v>165</v>
      </c>
      <c r="D22" s="22">
        <v>0.39001000000000002</v>
      </c>
      <c r="E22" s="29">
        <f t="shared" si="1"/>
        <v>0</v>
      </c>
      <c r="F22" s="28" t="s">
        <v>168</v>
      </c>
    </row>
    <row r="23" spans="1:6" ht="15.75" customHeight="1">
      <c r="A23" s="19" t="s">
        <v>173</v>
      </c>
      <c r="B23" s="14"/>
      <c r="C23" s="21" t="s">
        <v>169</v>
      </c>
      <c r="D23" s="22">
        <v>0.24234</v>
      </c>
      <c r="E23" s="29">
        <f t="shared" si="1"/>
        <v>0</v>
      </c>
      <c r="F23" s="17"/>
    </row>
    <row r="24" spans="1:6" ht="15.75" customHeight="1">
      <c r="A24" s="12"/>
      <c r="B24" s="14"/>
      <c r="C24" s="16"/>
      <c r="D24" s="16"/>
      <c r="E24" s="14"/>
      <c r="F24" s="17"/>
    </row>
    <row r="25" spans="1:6" ht="15.75" customHeight="1">
      <c r="A25" s="19" t="s">
        <v>184</v>
      </c>
      <c r="B25" s="14"/>
      <c r="C25" s="21" t="s">
        <v>165</v>
      </c>
      <c r="D25" s="22">
        <v>0.27578999999999998</v>
      </c>
      <c r="E25" s="29">
        <f t="shared" ref="E25:E32" si="2">B25*D25</f>
        <v>0</v>
      </c>
      <c r="F25" s="28" t="s">
        <v>185</v>
      </c>
    </row>
    <row r="26" spans="1:6" ht="15.75" customHeight="1">
      <c r="A26" s="19" t="s">
        <v>184</v>
      </c>
      <c r="B26" s="14"/>
      <c r="C26" s="21" t="s">
        <v>169</v>
      </c>
      <c r="D26" s="22">
        <v>0.17136999999999999</v>
      </c>
      <c r="E26" s="29">
        <f t="shared" si="2"/>
        <v>0</v>
      </c>
      <c r="F26" s="17"/>
    </row>
    <row r="27" spans="1:6" ht="15.75" customHeight="1">
      <c r="A27" s="19" t="s">
        <v>186</v>
      </c>
      <c r="B27" s="14"/>
      <c r="C27" s="21" t="s">
        <v>165</v>
      </c>
      <c r="D27" s="22">
        <v>0.34265000000000001</v>
      </c>
      <c r="E27" s="29">
        <f t="shared" si="2"/>
        <v>0</v>
      </c>
      <c r="F27" s="28" t="s">
        <v>185</v>
      </c>
    </row>
    <row r="28" spans="1:6" ht="15.75" customHeight="1">
      <c r="A28" s="19" t="s">
        <v>186</v>
      </c>
      <c r="B28" s="14"/>
      <c r="C28" s="21" t="s">
        <v>169</v>
      </c>
      <c r="D28" s="22">
        <v>0.21290999999999999</v>
      </c>
      <c r="E28" s="29">
        <f t="shared" si="2"/>
        <v>0</v>
      </c>
      <c r="F28" s="17"/>
    </row>
    <row r="29" spans="1:6" ht="15.75" customHeight="1">
      <c r="A29" s="19" t="s">
        <v>187</v>
      </c>
      <c r="B29" s="14"/>
      <c r="C29" s="21" t="s">
        <v>165</v>
      </c>
      <c r="D29" s="22">
        <v>0.45490999999999998</v>
      </c>
      <c r="E29" s="29">
        <f t="shared" si="2"/>
        <v>0</v>
      </c>
      <c r="F29" s="28" t="s">
        <v>185</v>
      </c>
    </row>
    <row r="30" spans="1:6" ht="15.75" customHeight="1">
      <c r="A30" s="19" t="s">
        <v>187</v>
      </c>
      <c r="B30" s="14"/>
      <c r="C30" s="21" t="s">
        <v>169</v>
      </c>
      <c r="D30" s="22">
        <v>0.28266999999999998</v>
      </c>
      <c r="E30" s="29">
        <f t="shared" si="2"/>
        <v>0</v>
      </c>
      <c r="F30" s="17"/>
    </row>
    <row r="31" spans="1:6" ht="15.75" customHeight="1">
      <c r="A31" s="19" t="s">
        <v>188</v>
      </c>
      <c r="B31" s="14"/>
      <c r="C31" s="21" t="s">
        <v>165</v>
      </c>
      <c r="D31" s="22">
        <v>0.36093999999999998</v>
      </c>
      <c r="E31" s="29">
        <f t="shared" si="2"/>
        <v>0</v>
      </c>
      <c r="F31" s="28" t="s">
        <v>185</v>
      </c>
    </row>
    <row r="32" spans="1:6" ht="15.75" customHeight="1">
      <c r="A32" s="19" t="s">
        <v>188</v>
      </c>
      <c r="B32" s="14"/>
      <c r="C32" s="21" t="s">
        <v>169</v>
      </c>
      <c r="D32" s="22">
        <v>0.22428000000000001</v>
      </c>
      <c r="E32" s="29">
        <f t="shared" si="2"/>
        <v>0</v>
      </c>
      <c r="F32" s="17"/>
    </row>
    <row r="33" spans="1:6" ht="15.75" customHeight="1">
      <c r="A33" s="12"/>
      <c r="B33" s="14"/>
      <c r="C33" s="16"/>
      <c r="D33" s="16"/>
      <c r="E33" s="14"/>
      <c r="F33" s="17"/>
    </row>
    <row r="34" spans="1:6" ht="15.75" customHeight="1">
      <c r="A34" s="19" t="s">
        <v>191</v>
      </c>
      <c r="B34" s="14"/>
      <c r="C34" s="21" t="s">
        <v>165</v>
      </c>
      <c r="D34" s="22">
        <v>0.30810999999999999</v>
      </c>
      <c r="E34" s="29">
        <f t="shared" ref="E34:E41" si="3">B34*D34</f>
        <v>0</v>
      </c>
      <c r="F34" s="28" t="s">
        <v>194</v>
      </c>
    </row>
    <row r="35" spans="1:6" ht="15.75" customHeight="1">
      <c r="A35" s="19" t="s">
        <v>191</v>
      </c>
      <c r="B35" s="14"/>
      <c r="C35" s="21" t="s">
        <v>169</v>
      </c>
      <c r="D35" s="22">
        <v>0.19145000000000001</v>
      </c>
      <c r="E35" s="29">
        <f t="shared" si="3"/>
        <v>0</v>
      </c>
      <c r="F35" s="17"/>
    </row>
    <row r="36" spans="1:6" ht="15.75" customHeight="1">
      <c r="A36" s="19" t="s">
        <v>195</v>
      </c>
      <c r="B36" s="14"/>
      <c r="C36" s="21" t="s">
        <v>165</v>
      </c>
      <c r="D36" s="22">
        <v>0.37603999999999999</v>
      </c>
      <c r="E36" s="29">
        <f t="shared" si="3"/>
        <v>0</v>
      </c>
      <c r="F36" s="28" t="s">
        <v>194</v>
      </c>
    </row>
    <row r="37" spans="1:6" ht="15.75" customHeight="1">
      <c r="A37" s="19" t="s">
        <v>195</v>
      </c>
      <c r="B37" s="14"/>
      <c r="C37" s="21" t="s">
        <v>169</v>
      </c>
      <c r="D37" s="22">
        <v>0.23366000000000001</v>
      </c>
      <c r="E37" s="29">
        <f t="shared" si="3"/>
        <v>0</v>
      </c>
      <c r="F37" s="17"/>
    </row>
    <row r="38" spans="1:6" ht="15.75" customHeight="1">
      <c r="A38" s="19" t="s">
        <v>196</v>
      </c>
      <c r="B38" s="14"/>
      <c r="C38" s="21" t="s">
        <v>165</v>
      </c>
      <c r="D38" s="22">
        <v>0.49815999999999999</v>
      </c>
      <c r="E38" s="29">
        <f t="shared" si="3"/>
        <v>0</v>
      </c>
      <c r="F38" s="28" t="s">
        <v>194</v>
      </c>
    </row>
    <row r="39" spans="1:6" ht="15.75" customHeight="1">
      <c r="A39" s="19" t="s">
        <v>196</v>
      </c>
      <c r="B39" s="14"/>
      <c r="C39" s="21" t="s">
        <v>169</v>
      </c>
      <c r="D39" s="22">
        <v>0.30953999999999998</v>
      </c>
      <c r="E39" s="29">
        <f t="shared" si="3"/>
        <v>0</v>
      </c>
      <c r="F39" s="17"/>
    </row>
    <row r="40" spans="1:6" ht="15.75" customHeight="1">
      <c r="A40" s="19" t="s">
        <v>197</v>
      </c>
      <c r="B40" s="14"/>
      <c r="C40" s="21" t="s">
        <v>165</v>
      </c>
      <c r="D40" s="22">
        <v>0.37648999999999999</v>
      </c>
      <c r="E40" s="29">
        <f t="shared" si="3"/>
        <v>0</v>
      </c>
      <c r="F40" s="21" t="s">
        <v>194</v>
      </c>
    </row>
    <row r="41" spans="1:6" ht="15.75" customHeight="1">
      <c r="A41" s="19" t="s">
        <v>197</v>
      </c>
      <c r="B41" s="14"/>
      <c r="C41" s="21" t="s">
        <v>169</v>
      </c>
      <c r="D41" s="22">
        <v>0.23394000000000001</v>
      </c>
      <c r="E41" s="29">
        <f t="shared" si="3"/>
        <v>0</v>
      </c>
      <c r="F41" s="16"/>
    </row>
    <row r="42" spans="1:6" ht="15.75" customHeight="1">
      <c r="A42" s="12"/>
      <c r="B42" s="14"/>
      <c r="C42" s="16"/>
      <c r="D42" s="16"/>
      <c r="E42" s="14"/>
      <c r="F42" s="16"/>
    </row>
    <row r="43" spans="1:6" ht="15.75" customHeight="1">
      <c r="A43" s="19" t="s">
        <v>198</v>
      </c>
      <c r="B43" s="14"/>
      <c r="C43" s="21" t="s">
        <v>199</v>
      </c>
      <c r="D43" s="22">
        <v>0.14985999999999999</v>
      </c>
      <c r="E43" s="29">
        <f t="shared" ref="E43:E49" si="4">B43*D43</f>
        <v>0</v>
      </c>
      <c r="F43" s="21" t="s">
        <v>200</v>
      </c>
    </row>
    <row r="44" spans="1:6" ht="15.75" customHeight="1">
      <c r="A44" s="19" t="s">
        <v>201</v>
      </c>
      <c r="B44" s="14"/>
      <c r="C44" s="21" t="s">
        <v>199</v>
      </c>
      <c r="D44" s="31">
        <v>3.4709999999999998E-2</v>
      </c>
      <c r="E44" s="29">
        <f t="shared" si="4"/>
        <v>0</v>
      </c>
      <c r="F44" s="21" t="s">
        <v>200</v>
      </c>
    </row>
    <row r="45" spans="1:6" ht="15.75" customHeight="1">
      <c r="A45" s="19" t="s">
        <v>202</v>
      </c>
      <c r="B45" s="14"/>
      <c r="C45" s="21" t="s">
        <v>199</v>
      </c>
      <c r="D45" s="22">
        <v>6.7150000000000001E-2</v>
      </c>
      <c r="E45" s="29">
        <f t="shared" si="4"/>
        <v>0</v>
      </c>
      <c r="F45" s="21" t="s">
        <v>200</v>
      </c>
    </row>
    <row r="46" spans="1:6" ht="15.75" customHeight="1">
      <c r="A46" s="19" t="s">
        <v>204</v>
      </c>
      <c r="B46" s="14"/>
      <c r="C46" s="21" t="s">
        <v>199</v>
      </c>
      <c r="D46" s="31">
        <v>2.29E-2</v>
      </c>
      <c r="E46" s="29">
        <f t="shared" si="4"/>
        <v>0</v>
      </c>
      <c r="F46" s="21" t="s">
        <v>200</v>
      </c>
    </row>
    <row r="47" spans="1:6" ht="15.75" customHeight="1">
      <c r="A47" s="19" t="s">
        <v>206</v>
      </c>
      <c r="B47" s="14"/>
      <c r="C47" s="21" t="s">
        <v>199</v>
      </c>
      <c r="D47" s="22">
        <v>0.15823000000000001</v>
      </c>
      <c r="E47" s="29">
        <f t="shared" si="4"/>
        <v>0</v>
      </c>
      <c r="F47" s="21" t="s">
        <v>200</v>
      </c>
    </row>
    <row r="48" spans="1:6" ht="15.75" customHeight="1">
      <c r="A48" s="19" t="s">
        <v>207</v>
      </c>
      <c r="B48" s="14"/>
      <c r="C48" s="21" t="s">
        <v>199</v>
      </c>
      <c r="D48" s="22">
        <v>0.17699000000000001</v>
      </c>
      <c r="E48" s="29">
        <f t="shared" si="4"/>
        <v>0</v>
      </c>
      <c r="F48" s="21" t="s">
        <v>200</v>
      </c>
    </row>
    <row r="49" spans="1:6" ht="15.75" customHeight="1">
      <c r="A49" s="19" t="s">
        <v>209</v>
      </c>
      <c r="B49" s="14"/>
      <c r="C49" s="21" t="s">
        <v>199</v>
      </c>
      <c r="D49" s="22">
        <v>0.18845000000000001</v>
      </c>
      <c r="E49" s="29">
        <f t="shared" si="4"/>
        <v>0</v>
      </c>
      <c r="F49" s="21" t="s">
        <v>200</v>
      </c>
    </row>
    <row r="50" spans="1:6" ht="15.75" customHeight="1">
      <c r="A50" s="12"/>
      <c r="B50" s="14"/>
      <c r="C50" s="16"/>
      <c r="D50" s="16"/>
      <c r="E50" s="14"/>
      <c r="F50" s="16"/>
    </row>
    <row r="51" spans="1:6" ht="15.75" customHeight="1">
      <c r="A51" s="19" t="s">
        <v>211</v>
      </c>
      <c r="B51" s="14"/>
      <c r="C51" s="21" t="s">
        <v>199</v>
      </c>
      <c r="D51" s="22">
        <v>0.20124</v>
      </c>
      <c r="E51" s="29">
        <f t="shared" ref="E51:E53" si="5">B51*D51</f>
        <v>0</v>
      </c>
      <c r="F51" s="21" t="s">
        <v>212</v>
      </c>
    </row>
    <row r="52" spans="1:6" ht="15.75" customHeight="1">
      <c r="A52" s="19" t="s">
        <v>213</v>
      </c>
      <c r="B52" s="14"/>
      <c r="C52" s="21" t="s">
        <v>199</v>
      </c>
      <c r="D52" s="22">
        <v>0.10946</v>
      </c>
      <c r="E52" s="29">
        <f t="shared" si="5"/>
        <v>0</v>
      </c>
      <c r="F52" s="21" t="s">
        <v>212</v>
      </c>
    </row>
    <row r="53" spans="1:6" ht="15.75" customHeight="1">
      <c r="A53" s="19" t="s">
        <v>216</v>
      </c>
      <c r="B53" s="14"/>
      <c r="C53" s="21" t="s">
        <v>199</v>
      </c>
      <c r="D53" s="22">
        <v>9.5939999999999998E-2</v>
      </c>
      <c r="E53" s="29">
        <f t="shared" si="5"/>
        <v>0</v>
      </c>
      <c r="F53" s="21" t="s">
        <v>212</v>
      </c>
    </row>
    <row r="54" spans="1:6" ht="15.75" customHeight="1">
      <c r="A54" s="44"/>
      <c r="B54" s="2"/>
      <c r="C54" s="17"/>
      <c r="D54" s="17"/>
      <c r="E54" s="42"/>
      <c r="F54" s="2"/>
    </row>
    <row r="55" spans="1:6" ht="15.75" customHeight="1">
      <c r="A55" s="2"/>
      <c r="B55" s="2"/>
      <c r="C55" s="17"/>
      <c r="D55" s="43" t="s">
        <v>215</v>
      </c>
      <c r="E55" s="46">
        <f>SUM(E11:E53)</f>
        <v>12.205052</v>
      </c>
      <c r="F55" s="2"/>
    </row>
  </sheetData>
  <sheetProtection password="FBB0" sheet="1" objects="1" scenarios="1"/>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baseColWidth="10" defaultColWidth="14.5" defaultRowHeight="15.75" customHeight="1" x14ac:dyDescent="0"/>
  <cols>
    <col min="1" max="1" width="30.5" customWidth="1"/>
  </cols>
  <sheetData>
    <row r="1" spans="1:6" ht="15.75" customHeight="1">
      <c r="A1" s="1" t="s">
        <v>8</v>
      </c>
      <c r="B1" s="2"/>
      <c r="C1" s="2"/>
      <c r="D1" s="2"/>
      <c r="E1" s="2"/>
      <c r="F1" s="2"/>
    </row>
    <row r="2" spans="1:6" ht="15.75" customHeight="1">
      <c r="A2" s="3" t="s">
        <v>1</v>
      </c>
      <c r="B2" s="2"/>
      <c r="C2" s="2"/>
      <c r="D2" s="2"/>
      <c r="E2" s="2"/>
      <c r="F2" s="2"/>
    </row>
    <row r="3" spans="1:6" ht="15.75" customHeight="1">
      <c r="A3" s="4" t="s">
        <v>10</v>
      </c>
      <c r="B3" s="2"/>
      <c r="C3" s="2"/>
      <c r="D3" s="2"/>
      <c r="E3" s="2"/>
      <c r="F3" s="2"/>
    </row>
    <row r="4" spans="1:6" ht="15.75" customHeight="1">
      <c r="A4" s="57" t="s">
        <v>11</v>
      </c>
      <c r="B4" s="52"/>
      <c r="C4" s="52"/>
      <c r="D4" s="52"/>
      <c r="E4" s="52"/>
      <c r="F4" s="2"/>
    </row>
    <row r="5" spans="1:6" ht="15.75" customHeight="1">
      <c r="A5" s="2"/>
      <c r="B5" s="2"/>
      <c r="C5" s="2"/>
      <c r="D5" s="2"/>
      <c r="E5" s="2"/>
      <c r="F5" s="2"/>
    </row>
    <row r="6" spans="1:6" ht="15.75" customHeight="1">
      <c r="A6" s="4" t="s">
        <v>12</v>
      </c>
      <c r="B6" s="2"/>
      <c r="C6" s="2"/>
      <c r="D6" s="2"/>
      <c r="E6" s="2"/>
      <c r="F6" s="2"/>
    </row>
    <row r="7" spans="1:6" ht="15.75" customHeight="1">
      <c r="A7" s="2"/>
      <c r="B7" s="2"/>
      <c r="C7" s="2"/>
      <c r="D7" s="2"/>
      <c r="E7" s="2"/>
      <c r="F7" s="2"/>
    </row>
    <row r="8" spans="1:6" ht="15.75" customHeight="1">
      <c r="A8" s="6"/>
      <c r="B8" s="6"/>
      <c r="C8" s="6"/>
      <c r="D8" s="6"/>
      <c r="E8" s="6"/>
      <c r="F8" s="6"/>
    </row>
    <row r="9" spans="1:6" ht="15.75" customHeight="1">
      <c r="A9" s="8" t="s">
        <v>9</v>
      </c>
      <c r="B9" s="10" t="s">
        <v>13</v>
      </c>
      <c r="C9" s="10" t="s">
        <v>28</v>
      </c>
      <c r="D9" s="10" t="s">
        <v>29</v>
      </c>
      <c r="E9" s="10" t="s">
        <v>30</v>
      </c>
      <c r="F9" s="10" t="s">
        <v>31</v>
      </c>
    </row>
    <row r="10" spans="1:6" ht="15.75" customHeight="1">
      <c r="A10" s="12"/>
      <c r="B10" s="14"/>
      <c r="C10" s="16"/>
      <c r="D10" s="16"/>
      <c r="E10" s="14"/>
      <c r="F10" s="17"/>
    </row>
    <row r="11" spans="1:6" ht="15.75" customHeight="1">
      <c r="A11" s="19" t="s">
        <v>72</v>
      </c>
      <c r="B11" s="20">
        <v>4.5663999999999998</v>
      </c>
      <c r="C11" s="21" t="s">
        <v>98</v>
      </c>
      <c r="D11" s="22">
        <v>0.58982000000000001</v>
      </c>
      <c r="E11" s="27">
        <f>B11*D11</f>
        <v>2.6933540479999998</v>
      </c>
      <c r="F11" s="28" t="s">
        <v>150</v>
      </c>
    </row>
    <row r="12" spans="1:6" ht="15.75" customHeight="1">
      <c r="A12" s="12"/>
      <c r="B12" s="14"/>
      <c r="C12" s="16"/>
      <c r="D12" s="16"/>
      <c r="E12" s="14"/>
      <c r="F12" s="17"/>
    </row>
    <row r="13" spans="1:6" ht="15.75" customHeight="1">
      <c r="A13" s="19" t="s">
        <v>151</v>
      </c>
      <c r="B13" s="14"/>
      <c r="C13" s="21" t="s">
        <v>98</v>
      </c>
      <c r="D13" s="22">
        <v>0.27750000000000002</v>
      </c>
      <c r="E13" s="29">
        <f t="shared" ref="E13:E15" si="0">B13*D13</f>
        <v>0</v>
      </c>
      <c r="F13" s="28" t="s">
        <v>153</v>
      </c>
    </row>
    <row r="14" spans="1:6" ht="15.75" customHeight="1">
      <c r="A14" s="19" t="s">
        <v>155</v>
      </c>
      <c r="B14" s="14"/>
      <c r="C14" s="21" t="s">
        <v>135</v>
      </c>
      <c r="D14" s="22">
        <v>3.0714000000000001</v>
      </c>
      <c r="E14" s="29">
        <f t="shared" si="0"/>
        <v>0</v>
      </c>
      <c r="F14" s="28" t="s">
        <v>156</v>
      </c>
    </row>
    <row r="15" spans="1:6" ht="15.75" customHeight="1">
      <c r="A15" s="19" t="s">
        <v>159</v>
      </c>
      <c r="B15" s="14"/>
      <c r="C15" s="21" t="s">
        <v>160</v>
      </c>
      <c r="D15" s="22">
        <v>3258.2</v>
      </c>
      <c r="E15" s="29">
        <f t="shared" si="0"/>
        <v>0</v>
      </c>
      <c r="F15" s="28" t="s">
        <v>162</v>
      </c>
    </row>
    <row r="16" spans="1:6" ht="15.75" customHeight="1">
      <c r="A16" s="12"/>
      <c r="B16" s="14"/>
      <c r="C16" s="16"/>
      <c r="D16" s="16"/>
      <c r="E16" s="14"/>
      <c r="F16" s="17"/>
    </row>
    <row r="17" spans="1:6" ht="15.75" customHeight="1">
      <c r="A17" s="19" t="s">
        <v>163</v>
      </c>
      <c r="B17" s="14"/>
      <c r="C17" s="21" t="s">
        <v>160</v>
      </c>
      <c r="D17" s="22">
        <v>77.38</v>
      </c>
      <c r="E17" s="29">
        <f>B17*D17</f>
        <v>0</v>
      </c>
      <c r="F17" s="28" t="s">
        <v>166</v>
      </c>
    </row>
    <row r="18" spans="1:6" ht="15.75" customHeight="1">
      <c r="A18" s="12"/>
      <c r="B18" s="14"/>
      <c r="C18" s="16"/>
      <c r="D18" s="22">
        <v>1.8950000000000002E-2</v>
      </c>
      <c r="E18" s="37">
        <v>0</v>
      </c>
      <c r="F18" s="17"/>
    </row>
    <row r="19" spans="1:6" ht="15.75" customHeight="1">
      <c r="A19" s="19" t="s">
        <v>192</v>
      </c>
      <c r="B19" s="14"/>
      <c r="C19" s="21" t="s">
        <v>160</v>
      </c>
      <c r="D19" s="40">
        <v>61.41</v>
      </c>
      <c r="E19" s="29">
        <f>B19*D19</f>
        <v>0</v>
      </c>
      <c r="F19" s="28" t="s">
        <v>166</v>
      </c>
    </row>
    <row r="20" spans="1:6" ht="15.75" customHeight="1">
      <c r="A20" s="12"/>
      <c r="B20" s="14"/>
      <c r="C20" s="16"/>
      <c r="D20" s="31">
        <v>1.5789999999999998E-2</v>
      </c>
      <c r="E20" s="37">
        <v>0</v>
      </c>
      <c r="F20" s="17"/>
    </row>
    <row r="21" spans="1:6" ht="15.75" customHeight="1">
      <c r="A21" s="19" t="s">
        <v>203</v>
      </c>
      <c r="B21" s="14"/>
      <c r="C21" s="21" t="s">
        <v>160</v>
      </c>
      <c r="D21" s="40">
        <v>183.93</v>
      </c>
      <c r="E21" s="37">
        <v>0</v>
      </c>
      <c r="F21" s="28" t="s">
        <v>166</v>
      </c>
    </row>
    <row r="22" spans="1:6" ht="15.75" customHeight="1">
      <c r="A22" s="12"/>
      <c r="B22" s="14"/>
      <c r="C22" s="16"/>
      <c r="D22" s="31">
        <v>3.8949999999999999E-2</v>
      </c>
      <c r="E22" s="29">
        <f>B22*D22</f>
        <v>0</v>
      </c>
      <c r="F22" s="16"/>
    </row>
    <row r="23" spans="1:6" ht="15.75" customHeight="1">
      <c r="A23" s="2"/>
      <c r="B23" s="2"/>
      <c r="C23" s="17"/>
      <c r="D23" s="17"/>
      <c r="E23" s="42"/>
      <c r="F23" s="2"/>
    </row>
    <row r="24" spans="1:6" ht="15.75" customHeight="1">
      <c r="A24" s="2"/>
      <c r="B24" s="2"/>
      <c r="C24" s="17"/>
      <c r="D24" s="43" t="s">
        <v>215</v>
      </c>
      <c r="E24" s="45">
        <f>SUM(E10:E23)</f>
        <v>2.6933540479999998</v>
      </c>
      <c r="F24" s="2"/>
    </row>
    <row r="25" spans="1:6" ht="15.75" customHeight="1">
      <c r="A25" s="2"/>
      <c r="B25" s="2"/>
      <c r="C25" s="2"/>
      <c r="D25" s="2"/>
      <c r="E25" s="2"/>
      <c r="F25" s="2"/>
    </row>
    <row r="26" spans="1:6" ht="15.75" customHeight="1">
      <c r="A26" s="2"/>
      <c r="B26" s="2"/>
      <c r="C26" s="2"/>
      <c r="D26" s="2"/>
      <c r="E26" s="2"/>
      <c r="F26" s="2"/>
    </row>
    <row r="27" spans="1:6" ht="15.75" customHeight="1">
      <c r="A27" s="2"/>
      <c r="B27" s="2"/>
      <c r="C27" s="2"/>
      <c r="D27" s="2"/>
      <c r="E27" s="2"/>
      <c r="F27" s="2"/>
    </row>
    <row r="28" spans="1:6" ht="15.75" customHeight="1">
      <c r="A28" s="2"/>
      <c r="B28" s="2"/>
      <c r="C28" s="2"/>
      <c r="D28" s="2"/>
      <c r="E28" s="2"/>
      <c r="F28" s="2"/>
    </row>
    <row r="29" spans="1:6" ht="15.75" customHeight="1">
      <c r="A29" s="2"/>
      <c r="B29" s="2"/>
      <c r="C29" s="2"/>
      <c r="D29" s="2"/>
      <c r="E29" s="2"/>
      <c r="F29" s="2"/>
    </row>
    <row r="30" spans="1:6" ht="15.75" customHeight="1">
      <c r="A30" s="2"/>
      <c r="B30" s="6"/>
      <c r="C30" s="2"/>
      <c r="D30" s="2"/>
      <c r="E30" s="2"/>
      <c r="F30" s="2"/>
    </row>
    <row r="31" spans="1:6" ht="15.75" customHeight="1">
      <c r="A31" s="17"/>
      <c r="B31" s="16"/>
      <c r="C31" s="2"/>
      <c r="D31" s="2"/>
      <c r="E31" s="2"/>
      <c r="F31" s="2"/>
    </row>
  </sheetData>
  <sheetProtection password="FBB0" sheet="1" objects="1" scenarios="1"/>
  <mergeCells count="1">
    <mergeCell ref="A4:E4"/>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heetViews>
  <sheetFormatPr baseColWidth="10" defaultColWidth="14.5" defaultRowHeight="15.75" customHeight="1" x14ac:dyDescent="0"/>
  <cols>
    <col min="1" max="1" width="63.5" customWidth="1"/>
  </cols>
  <sheetData>
    <row r="1" spans="1:6" ht="15.75" customHeight="1">
      <c r="A1" s="2"/>
      <c r="B1" s="2"/>
      <c r="C1" s="2"/>
      <c r="D1" s="2"/>
      <c r="E1" s="2"/>
      <c r="F1" s="2"/>
    </row>
    <row r="2" spans="1:6" ht="15.75" customHeight="1">
      <c r="A2" s="18" t="s">
        <v>15</v>
      </c>
      <c r="B2" s="2"/>
      <c r="C2" s="2"/>
      <c r="D2" s="2"/>
      <c r="E2" s="2"/>
      <c r="F2" s="2"/>
    </row>
    <row r="3" spans="1:6" ht="15.75" customHeight="1">
      <c r="A3" s="1" t="s">
        <v>74</v>
      </c>
      <c r="B3" s="2"/>
      <c r="C3" s="2"/>
      <c r="D3" s="2"/>
      <c r="E3" s="2"/>
      <c r="F3" s="2"/>
    </row>
    <row r="4" spans="1:6" ht="15.75" customHeight="1">
      <c r="A4" s="4" t="s">
        <v>75</v>
      </c>
      <c r="B4" s="2"/>
      <c r="C4" s="2"/>
      <c r="D4" s="2"/>
      <c r="E4" s="2"/>
      <c r="F4" s="2"/>
    </row>
    <row r="5" spans="1:6" ht="15.75" customHeight="1">
      <c r="A5" s="2"/>
      <c r="B5" s="2"/>
      <c r="C5" s="2"/>
      <c r="D5" s="2"/>
      <c r="E5" s="2"/>
      <c r="F5" s="2"/>
    </row>
    <row r="6" spans="1:6" ht="15.75" customHeight="1">
      <c r="A6" s="57" t="s">
        <v>76</v>
      </c>
      <c r="B6" s="52"/>
      <c r="C6" s="52"/>
      <c r="D6" s="52"/>
      <c r="E6" s="52"/>
      <c r="F6" s="2"/>
    </row>
    <row r="7" spans="1:6" ht="15.75" customHeight="1">
      <c r="A7" s="6"/>
      <c r="B7" s="6"/>
      <c r="C7" s="6"/>
      <c r="D7" s="6"/>
      <c r="E7" s="6"/>
      <c r="F7" s="6"/>
    </row>
    <row r="8" spans="1:6" ht="15.75" customHeight="1">
      <c r="A8" s="8" t="s">
        <v>9</v>
      </c>
      <c r="B8" s="10" t="s">
        <v>13</v>
      </c>
      <c r="C8" s="10" t="s">
        <v>28</v>
      </c>
      <c r="D8" s="10" t="s">
        <v>79</v>
      </c>
      <c r="E8" s="10" t="s">
        <v>78</v>
      </c>
      <c r="F8" s="10" t="s">
        <v>27</v>
      </c>
    </row>
    <row r="9" spans="1:6" ht="15.75" customHeight="1">
      <c r="A9" s="12"/>
      <c r="B9" s="14"/>
      <c r="C9" s="16"/>
      <c r="D9" s="23"/>
      <c r="E9" s="14"/>
      <c r="F9" s="16"/>
    </row>
    <row r="10" spans="1:6" ht="15.75" customHeight="1">
      <c r="A10" s="8" t="s">
        <v>139</v>
      </c>
      <c r="B10" s="25"/>
      <c r="C10" s="25"/>
      <c r="D10" s="26"/>
      <c r="E10" s="25"/>
      <c r="F10" s="25"/>
    </row>
    <row r="11" spans="1:6" ht="15.75" customHeight="1">
      <c r="A11" s="30" t="s">
        <v>149</v>
      </c>
      <c r="B11" s="14"/>
      <c r="C11" s="21" t="s">
        <v>167</v>
      </c>
      <c r="D11" s="36">
        <v>1.76</v>
      </c>
      <c r="E11" s="29">
        <f t="shared" ref="E11:E27" si="0">B11*D11</f>
        <v>0</v>
      </c>
      <c r="F11" s="21" t="s">
        <v>189</v>
      </c>
    </row>
    <row r="12" spans="1:6" ht="15.75" customHeight="1">
      <c r="A12" s="30" t="s">
        <v>190</v>
      </c>
      <c r="B12" s="14"/>
      <c r="C12" s="21" t="s">
        <v>167</v>
      </c>
      <c r="D12" s="36">
        <v>1.266</v>
      </c>
      <c r="E12" s="29">
        <f t="shared" si="0"/>
        <v>0</v>
      </c>
      <c r="F12" s="21" t="s">
        <v>189</v>
      </c>
    </row>
    <row r="13" spans="1:6" ht="15.75" customHeight="1">
      <c r="A13" s="30" t="s">
        <v>193</v>
      </c>
      <c r="B13" s="39">
        <v>0.32</v>
      </c>
      <c r="C13" s="21" t="s">
        <v>167</v>
      </c>
      <c r="D13" s="36">
        <v>22.31</v>
      </c>
      <c r="E13" s="41">
        <f t="shared" si="0"/>
        <v>7.1391999999999998</v>
      </c>
      <c r="F13" s="21" t="s">
        <v>189</v>
      </c>
    </row>
    <row r="14" spans="1:6" ht="15.75" customHeight="1">
      <c r="A14" s="30" t="s">
        <v>205</v>
      </c>
      <c r="B14" s="14"/>
      <c r="C14" s="21" t="s">
        <v>167</v>
      </c>
      <c r="D14" s="36">
        <v>9.8439999999999994</v>
      </c>
      <c r="E14" s="29">
        <f t="shared" si="0"/>
        <v>0</v>
      </c>
      <c r="F14" s="21" t="s">
        <v>189</v>
      </c>
    </row>
    <row r="15" spans="1:6" ht="15.75" customHeight="1">
      <c r="A15" s="30" t="s">
        <v>208</v>
      </c>
      <c r="B15" s="14"/>
      <c r="C15" s="21" t="s">
        <v>167</v>
      </c>
      <c r="D15" s="36">
        <v>2.7080000000000002</v>
      </c>
      <c r="E15" s="29">
        <f t="shared" si="0"/>
        <v>0</v>
      </c>
      <c r="F15" s="21" t="s">
        <v>189</v>
      </c>
    </row>
    <row r="16" spans="1:6" ht="15.75" customHeight="1">
      <c r="A16" s="30" t="s">
        <v>210</v>
      </c>
      <c r="B16" s="14"/>
      <c r="C16" s="21" t="s">
        <v>167</v>
      </c>
      <c r="D16" s="36">
        <v>4.7779999999999996</v>
      </c>
      <c r="E16" s="29">
        <f t="shared" si="0"/>
        <v>0</v>
      </c>
      <c r="F16" s="21" t="s">
        <v>189</v>
      </c>
    </row>
    <row r="17" spans="1:6" ht="15.75" customHeight="1">
      <c r="A17" s="30" t="s">
        <v>214</v>
      </c>
      <c r="B17" s="14"/>
      <c r="C17" s="21" t="s">
        <v>167</v>
      </c>
      <c r="D17" s="36">
        <v>3.0819999999999999</v>
      </c>
      <c r="E17" s="29">
        <f t="shared" si="0"/>
        <v>0</v>
      </c>
      <c r="F17" s="21" t="s">
        <v>189</v>
      </c>
    </row>
    <row r="18" spans="1:6" ht="15.75" customHeight="1">
      <c r="A18" s="30" t="s">
        <v>217</v>
      </c>
      <c r="B18" s="14"/>
      <c r="C18" s="21" t="s">
        <v>167</v>
      </c>
      <c r="D18" s="36">
        <v>3.2810000000000001</v>
      </c>
      <c r="E18" s="29">
        <f t="shared" si="0"/>
        <v>0</v>
      </c>
      <c r="F18" s="21" t="s">
        <v>189</v>
      </c>
    </row>
    <row r="19" spans="1:6" ht="15.75" customHeight="1">
      <c r="A19" s="30" t="s">
        <v>218</v>
      </c>
      <c r="B19" s="14"/>
      <c r="C19" s="21" t="s">
        <v>167</v>
      </c>
      <c r="D19" s="36">
        <v>2.5910000000000002</v>
      </c>
      <c r="E19" s="29">
        <f t="shared" si="0"/>
        <v>0</v>
      </c>
      <c r="F19" s="21" t="s">
        <v>189</v>
      </c>
    </row>
    <row r="20" spans="1:6" ht="15.75" customHeight="1">
      <c r="A20" s="30" t="s">
        <v>219</v>
      </c>
      <c r="B20" s="14"/>
      <c r="C20" s="21" t="s">
        <v>167</v>
      </c>
      <c r="D20" s="36">
        <v>0.66600000000000004</v>
      </c>
      <c r="E20" s="29">
        <f t="shared" si="0"/>
        <v>0</v>
      </c>
      <c r="F20" s="21" t="s">
        <v>189</v>
      </c>
    </row>
    <row r="21" spans="1:6" ht="15.75" customHeight="1">
      <c r="A21" s="30" t="s">
        <v>220</v>
      </c>
      <c r="B21" s="14"/>
      <c r="C21" s="21" t="s">
        <v>167</v>
      </c>
      <c r="D21" s="36">
        <v>0.95499999999999996</v>
      </c>
      <c r="E21" s="29">
        <f t="shared" si="0"/>
        <v>0</v>
      </c>
      <c r="F21" s="21" t="s">
        <v>189</v>
      </c>
    </row>
    <row r="22" spans="1:6" ht="15.75" customHeight="1">
      <c r="A22" s="30" t="s">
        <v>221</v>
      </c>
      <c r="B22" s="14"/>
      <c r="C22" s="21" t="s">
        <v>167</v>
      </c>
      <c r="D22" s="36">
        <v>1.038</v>
      </c>
      <c r="E22" s="29">
        <f t="shared" si="0"/>
        <v>0</v>
      </c>
      <c r="F22" s="21" t="s">
        <v>189</v>
      </c>
    </row>
    <row r="23" spans="1:6" ht="15.75" customHeight="1">
      <c r="A23" s="30" t="s">
        <v>222</v>
      </c>
      <c r="B23" s="14"/>
      <c r="C23" s="21" t="s">
        <v>167</v>
      </c>
      <c r="D23" s="36">
        <v>0.95499999999999996</v>
      </c>
      <c r="E23" s="29">
        <f t="shared" si="0"/>
        <v>0</v>
      </c>
      <c r="F23" s="21" t="s">
        <v>189</v>
      </c>
    </row>
    <row r="24" spans="1:6" ht="15.75" customHeight="1">
      <c r="A24" s="30" t="s">
        <v>223</v>
      </c>
      <c r="B24" s="14"/>
      <c r="C24" s="21" t="s">
        <v>167</v>
      </c>
      <c r="D24" s="36">
        <v>8.0000000000000002E-3</v>
      </c>
      <c r="E24" s="29">
        <f t="shared" si="0"/>
        <v>0</v>
      </c>
      <c r="F24" s="21" t="s">
        <v>189</v>
      </c>
    </row>
    <row r="25" spans="1:6" ht="15.75" customHeight="1">
      <c r="A25" s="30" t="s">
        <v>224</v>
      </c>
      <c r="B25" s="14"/>
      <c r="C25" s="21" t="s">
        <v>167</v>
      </c>
      <c r="D25" s="36">
        <v>0.89500000000000002</v>
      </c>
      <c r="E25" s="29">
        <f t="shared" si="0"/>
        <v>0</v>
      </c>
      <c r="F25" s="21" t="s">
        <v>189</v>
      </c>
    </row>
    <row r="26" spans="1:6" ht="15.75" customHeight="1">
      <c r="A26" s="30" t="s">
        <v>225</v>
      </c>
      <c r="B26" s="14"/>
      <c r="C26" s="21" t="s">
        <v>167</v>
      </c>
      <c r="D26" s="36">
        <v>0.89500000000000002</v>
      </c>
      <c r="E26" s="29">
        <f t="shared" si="0"/>
        <v>0</v>
      </c>
      <c r="F26" s="21" t="s">
        <v>189</v>
      </c>
    </row>
    <row r="27" spans="1:6" ht="15.75" customHeight="1">
      <c r="A27" s="30" t="s">
        <v>226</v>
      </c>
      <c r="B27" s="14"/>
      <c r="C27" s="21" t="s">
        <v>167</v>
      </c>
      <c r="D27" s="36">
        <v>3.5902851577575401</v>
      </c>
      <c r="E27" s="29">
        <f t="shared" si="0"/>
        <v>0</v>
      </c>
      <c r="F27" s="21" t="s">
        <v>189</v>
      </c>
    </row>
    <row r="28" spans="1:6" ht="15.75" customHeight="1">
      <c r="A28" s="12"/>
      <c r="B28" s="14"/>
      <c r="C28" s="16"/>
      <c r="D28" s="23"/>
      <c r="E28" s="14"/>
      <c r="F28" s="16"/>
    </row>
    <row r="29" spans="1:6" ht="15.75" customHeight="1">
      <c r="A29" s="8" t="s">
        <v>227</v>
      </c>
      <c r="B29" s="25"/>
      <c r="C29" s="25"/>
      <c r="D29" s="26"/>
      <c r="E29" s="25"/>
      <c r="F29" s="25"/>
    </row>
    <row r="30" spans="1:6" ht="15.75" customHeight="1">
      <c r="A30" s="30" t="s">
        <v>228</v>
      </c>
      <c r="B30" s="14"/>
      <c r="C30" s="21" t="s">
        <v>229</v>
      </c>
      <c r="D30" s="36">
        <v>1.7000000000000001E-2</v>
      </c>
      <c r="E30" s="29">
        <f t="shared" ref="E30:E31" si="1">B30*D30</f>
        <v>0</v>
      </c>
      <c r="F30" s="21" t="s">
        <v>189</v>
      </c>
    </row>
    <row r="31" spans="1:6" ht="15.75" customHeight="1">
      <c r="A31" s="30" t="s">
        <v>190</v>
      </c>
      <c r="B31" s="14"/>
      <c r="C31" s="21" t="s">
        <v>229</v>
      </c>
      <c r="D31" s="36">
        <v>1.7000000000000001E-2</v>
      </c>
      <c r="E31" s="29">
        <f t="shared" si="1"/>
        <v>0</v>
      </c>
      <c r="F31" s="21" t="s">
        <v>189</v>
      </c>
    </row>
    <row r="32" spans="1:6" ht="15.75" customHeight="1">
      <c r="A32" s="30" t="s">
        <v>193</v>
      </c>
      <c r="B32" s="14"/>
      <c r="C32" s="21" t="s">
        <v>229</v>
      </c>
      <c r="D32" s="47" t="s">
        <v>230</v>
      </c>
      <c r="E32" s="14"/>
      <c r="F32" s="21" t="s">
        <v>189</v>
      </c>
    </row>
    <row r="33" spans="1:6" ht="15.75" customHeight="1">
      <c r="A33" s="30" t="s">
        <v>205</v>
      </c>
      <c r="B33" s="14"/>
      <c r="C33" s="21" t="s">
        <v>229</v>
      </c>
      <c r="D33" s="36">
        <v>2.1000000000000001E-2</v>
      </c>
      <c r="E33" s="29">
        <f t="shared" ref="E33:E46" si="2">B33*D33</f>
        <v>0</v>
      </c>
      <c r="F33" s="21" t="s">
        <v>189</v>
      </c>
    </row>
    <row r="34" spans="1:6" ht="15.75" customHeight="1">
      <c r="A34" s="30" t="s">
        <v>208</v>
      </c>
      <c r="B34" s="14"/>
      <c r="C34" s="21" t="s">
        <v>229</v>
      </c>
      <c r="D34" s="36">
        <v>2.1000000000000001E-2</v>
      </c>
      <c r="E34" s="29">
        <f t="shared" si="2"/>
        <v>0</v>
      </c>
      <c r="F34" s="21" t="s">
        <v>189</v>
      </c>
    </row>
    <row r="35" spans="1:6" ht="15.75" customHeight="1">
      <c r="A35" s="30" t="s">
        <v>210</v>
      </c>
      <c r="B35" s="14"/>
      <c r="C35" s="21" t="s">
        <v>229</v>
      </c>
      <c r="D35" s="36">
        <v>2.1000000000000001E-2</v>
      </c>
      <c r="E35" s="29">
        <f t="shared" si="2"/>
        <v>0</v>
      </c>
      <c r="F35" s="21" t="s">
        <v>189</v>
      </c>
    </row>
    <row r="36" spans="1:6" ht="15.75" customHeight="1">
      <c r="A36" s="30" t="s">
        <v>214</v>
      </c>
      <c r="B36" s="14"/>
      <c r="C36" s="21" t="s">
        <v>229</v>
      </c>
      <c r="D36" s="36">
        <v>0.02</v>
      </c>
      <c r="E36" s="29">
        <f t="shared" si="2"/>
        <v>0</v>
      </c>
      <c r="F36" s="21" t="s">
        <v>189</v>
      </c>
    </row>
    <row r="37" spans="1:6" ht="15.75" customHeight="1">
      <c r="A37" s="30" t="s">
        <v>217</v>
      </c>
      <c r="B37" s="14"/>
      <c r="C37" s="21" t="s">
        <v>229</v>
      </c>
      <c r="D37" s="36">
        <v>3.4000000000000002E-2</v>
      </c>
      <c r="E37" s="29">
        <f t="shared" si="2"/>
        <v>0</v>
      </c>
      <c r="F37" s="21" t="s">
        <v>189</v>
      </c>
    </row>
    <row r="38" spans="1:6" ht="15.75" customHeight="1">
      <c r="A38" s="30" t="s">
        <v>218</v>
      </c>
      <c r="B38" s="14"/>
      <c r="C38" s="21" t="s">
        <v>229</v>
      </c>
      <c r="D38" s="36">
        <v>3.4000000000000002E-2</v>
      </c>
      <c r="E38" s="29">
        <f t="shared" si="2"/>
        <v>0</v>
      </c>
      <c r="F38" s="21" t="s">
        <v>189</v>
      </c>
    </row>
    <row r="39" spans="1:6" ht="15.75" customHeight="1">
      <c r="A39" s="30" t="s">
        <v>219</v>
      </c>
      <c r="B39" s="14"/>
      <c r="C39" s="21" t="s">
        <v>229</v>
      </c>
      <c r="D39" s="36">
        <v>0.79200000000000004</v>
      </c>
      <c r="E39" s="29">
        <f t="shared" si="2"/>
        <v>0</v>
      </c>
      <c r="F39" s="21" t="s">
        <v>189</v>
      </c>
    </row>
    <row r="40" spans="1:6" ht="15.75" customHeight="1">
      <c r="A40" s="30" t="s">
        <v>220</v>
      </c>
      <c r="B40" s="14"/>
      <c r="C40" s="21" t="s">
        <v>229</v>
      </c>
      <c r="D40" s="36">
        <v>0.57999999999999996</v>
      </c>
      <c r="E40" s="29">
        <f t="shared" si="2"/>
        <v>0</v>
      </c>
      <c r="F40" s="21" t="s">
        <v>189</v>
      </c>
    </row>
    <row r="41" spans="1:6" ht="15.75" customHeight="1">
      <c r="A41" s="30" t="s">
        <v>221</v>
      </c>
      <c r="B41" s="14"/>
      <c r="C41" s="21" t="s">
        <v>229</v>
      </c>
      <c r="D41" s="36">
        <v>0.57999999999999996</v>
      </c>
      <c r="E41" s="29">
        <f t="shared" si="2"/>
        <v>0</v>
      </c>
      <c r="F41" s="21" t="s">
        <v>189</v>
      </c>
    </row>
    <row r="42" spans="1:6" ht="15.75" customHeight="1">
      <c r="A42" s="30" t="s">
        <v>222</v>
      </c>
      <c r="B42" s="14"/>
      <c r="C42" s="21" t="s">
        <v>229</v>
      </c>
      <c r="D42" s="36">
        <v>0.57999999999999996</v>
      </c>
      <c r="E42" s="29">
        <f t="shared" si="2"/>
        <v>0</v>
      </c>
      <c r="F42" s="21" t="s">
        <v>189</v>
      </c>
    </row>
    <row r="43" spans="1:6" ht="15.75" customHeight="1">
      <c r="A43" s="30" t="s">
        <v>231</v>
      </c>
      <c r="B43" s="14"/>
      <c r="C43" s="21" t="s">
        <v>229</v>
      </c>
      <c r="D43" s="36">
        <v>0</v>
      </c>
      <c r="E43" s="29">
        <f t="shared" si="2"/>
        <v>0</v>
      </c>
      <c r="F43" s="21" t="s">
        <v>189</v>
      </c>
    </row>
    <row r="44" spans="1:6" ht="15.75" customHeight="1">
      <c r="A44" s="30" t="s">
        <v>232</v>
      </c>
      <c r="B44" s="14"/>
      <c r="C44" s="21" t="s">
        <v>229</v>
      </c>
      <c r="D44" s="36">
        <v>0</v>
      </c>
      <c r="E44" s="29">
        <f t="shared" si="2"/>
        <v>0</v>
      </c>
      <c r="F44" s="21" t="s">
        <v>189</v>
      </c>
    </row>
    <row r="45" spans="1:6" ht="15.75" customHeight="1">
      <c r="A45" s="30" t="s">
        <v>233</v>
      </c>
      <c r="B45" s="14"/>
      <c r="C45" s="21" t="s">
        <v>229</v>
      </c>
      <c r="D45" s="36">
        <v>0</v>
      </c>
      <c r="E45" s="29">
        <f t="shared" si="2"/>
        <v>0</v>
      </c>
      <c r="F45" s="21" t="s">
        <v>189</v>
      </c>
    </row>
    <row r="46" spans="1:6" ht="15.75" customHeight="1">
      <c r="A46" s="30" t="s">
        <v>226</v>
      </c>
      <c r="B46" s="14"/>
      <c r="C46" s="21" t="s">
        <v>229</v>
      </c>
      <c r="D46" s="36">
        <v>0.45</v>
      </c>
      <c r="E46" s="29">
        <f t="shared" si="2"/>
        <v>0</v>
      </c>
      <c r="F46" s="21" t="s">
        <v>189</v>
      </c>
    </row>
    <row r="47" spans="1:6" ht="15.75" customHeight="1">
      <c r="A47" s="12"/>
      <c r="B47" s="14"/>
      <c r="C47" s="16"/>
      <c r="D47" s="23"/>
      <c r="E47" s="14"/>
      <c r="F47" s="16"/>
    </row>
    <row r="48" spans="1:6" ht="15.75" customHeight="1">
      <c r="A48" s="8" t="s">
        <v>234</v>
      </c>
      <c r="B48" s="25"/>
      <c r="C48" s="25"/>
      <c r="D48" s="26"/>
      <c r="E48" s="25"/>
      <c r="F48" s="25"/>
    </row>
    <row r="49" spans="1:6" ht="15.75" customHeight="1">
      <c r="A49" s="30" t="s">
        <v>228</v>
      </c>
      <c r="B49" s="14"/>
      <c r="C49" s="21" t="s">
        <v>235</v>
      </c>
      <c r="D49" s="36">
        <v>0.29499999999999998</v>
      </c>
      <c r="E49" s="29">
        <f t="shared" ref="E49:E51" si="3">B47*D47</f>
        <v>0</v>
      </c>
      <c r="F49" s="21" t="s">
        <v>189</v>
      </c>
    </row>
    <row r="50" spans="1:6" ht="15.75" customHeight="1">
      <c r="A50" s="30" t="s">
        <v>190</v>
      </c>
      <c r="B50" s="34" t="s">
        <v>236</v>
      </c>
      <c r="C50" s="21" t="s">
        <v>235</v>
      </c>
      <c r="D50" s="36">
        <v>0.29499999999999998</v>
      </c>
      <c r="E50" s="29">
        <f t="shared" si="3"/>
        <v>0</v>
      </c>
      <c r="F50" s="21" t="s">
        <v>189</v>
      </c>
    </row>
    <row r="51" spans="1:6" ht="15.75" customHeight="1">
      <c r="A51" s="30" t="s">
        <v>237</v>
      </c>
      <c r="B51" s="48">
        <v>1.19</v>
      </c>
      <c r="C51" s="21" t="s">
        <v>235</v>
      </c>
      <c r="D51" s="36">
        <v>0</v>
      </c>
      <c r="E51" s="29">
        <f t="shared" si="3"/>
        <v>0</v>
      </c>
      <c r="F51" s="21" t="s">
        <v>189</v>
      </c>
    </row>
    <row r="52" spans="1:6" ht="15.75" customHeight="1">
      <c r="A52" s="30" t="s">
        <v>205</v>
      </c>
      <c r="B52" s="14"/>
      <c r="C52" s="21" t="s">
        <v>235</v>
      </c>
      <c r="D52" s="36">
        <v>0.59899999999999998</v>
      </c>
      <c r="E52" s="29">
        <f t="shared" ref="E52:E65" si="4">B52*D52</f>
        <v>0</v>
      </c>
      <c r="F52" s="21" t="s">
        <v>189</v>
      </c>
    </row>
    <row r="53" spans="1:6" ht="15.75" customHeight="1">
      <c r="A53" s="30" t="s">
        <v>208</v>
      </c>
      <c r="B53" s="14"/>
      <c r="C53" s="21" t="s">
        <v>235</v>
      </c>
      <c r="D53" s="36">
        <v>1.0069999999999999</v>
      </c>
      <c r="E53" s="29">
        <f t="shared" si="4"/>
        <v>0</v>
      </c>
      <c r="F53" s="21" t="s">
        <v>189</v>
      </c>
    </row>
    <row r="54" spans="1:6" ht="15.75" customHeight="1">
      <c r="A54" s="30" t="s">
        <v>210</v>
      </c>
      <c r="B54" s="14"/>
      <c r="C54" s="21" t="s">
        <v>235</v>
      </c>
      <c r="D54" s="36">
        <v>0.88800000000000001</v>
      </c>
      <c r="E54" s="29">
        <f t="shared" si="4"/>
        <v>0</v>
      </c>
      <c r="F54" s="21" t="s">
        <v>189</v>
      </c>
    </row>
    <row r="55" spans="1:6" ht="15.75" customHeight="1">
      <c r="A55" s="30" t="s">
        <v>214</v>
      </c>
      <c r="B55" s="14"/>
      <c r="C55" s="21" t="s">
        <v>235</v>
      </c>
      <c r="D55" s="36">
        <v>0.92800000000000005</v>
      </c>
      <c r="E55" s="29">
        <f t="shared" si="4"/>
        <v>0</v>
      </c>
      <c r="F55" s="21" t="s">
        <v>189</v>
      </c>
    </row>
    <row r="56" spans="1:6" ht="15.75" customHeight="1">
      <c r="A56" s="30" t="s">
        <v>217</v>
      </c>
      <c r="B56" s="14"/>
      <c r="C56" s="21" t="s">
        <v>235</v>
      </c>
      <c r="D56" s="36">
        <v>0.62</v>
      </c>
      <c r="E56" s="29">
        <f t="shared" si="4"/>
        <v>0</v>
      </c>
      <c r="F56" s="21" t="s">
        <v>189</v>
      </c>
    </row>
    <row r="57" spans="1:6" ht="15.75" customHeight="1">
      <c r="A57" s="30" t="s">
        <v>218</v>
      </c>
      <c r="B57" s="14"/>
      <c r="C57" s="21" t="s">
        <v>235</v>
      </c>
      <c r="D57" s="36">
        <v>0.62</v>
      </c>
      <c r="E57" s="29">
        <f t="shared" si="4"/>
        <v>0</v>
      </c>
      <c r="F57" s="21" t="s">
        <v>189</v>
      </c>
    </row>
    <row r="58" spans="1:6" ht="15.75" customHeight="1">
      <c r="A58" s="30" t="s">
        <v>219</v>
      </c>
      <c r="B58" s="37">
        <v>18</v>
      </c>
      <c r="C58" s="21" t="s">
        <v>235</v>
      </c>
      <c r="D58" s="36">
        <v>0.28499999999999998</v>
      </c>
      <c r="E58" s="29">
        <f t="shared" si="4"/>
        <v>5.13</v>
      </c>
      <c r="F58" s="21" t="s">
        <v>189</v>
      </c>
    </row>
    <row r="59" spans="1:6" ht="15.75" customHeight="1">
      <c r="A59" s="30" t="s">
        <v>220</v>
      </c>
      <c r="B59" s="14"/>
      <c r="C59" s="21" t="s">
        <v>235</v>
      </c>
      <c r="D59" s="36">
        <v>0.79800000000000004</v>
      </c>
      <c r="E59" s="29">
        <f t="shared" si="4"/>
        <v>0</v>
      </c>
      <c r="F59" s="21" t="s">
        <v>189</v>
      </c>
    </row>
    <row r="60" spans="1:6" ht="15.75" customHeight="1">
      <c r="A60" s="30" t="s">
        <v>221</v>
      </c>
      <c r="B60" s="14"/>
      <c r="C60" s="21" t="s">
        <v>235</v>
      </c>
      <c r="D60" s="36">
        <v>0.79800000000000004</v>
      </c>
      <c r="E60" s="29">
        <f t="shared" si="4"/>
        <v>0</v>
      </c>
      <c r="F60" s="21" t="s">
        <v>189</v>
      </c>
    </row>
    <row r="61" spans="1:6" ht="15.75" customHeight="1">
      <c r="A61" s="30" t="s">
        <v>222</v>
      </c>
      <c r="B61" s="14"/>
      <c r="C61" s="21" t="s">
        <v>235</v>
      </c>
      <c r="D61" s="36">
        <v>0.79800000000000004</v>
      </c>
      <c r="E61" s="29">
        <f t="shared" si="4"/>
        <v>0</v>
      </c>
      <c r="F61" s="21" t="s">
        <v>189</v>
      </c>
    </row>
    <row r="62" spans="1:6" ht="15.75" customHeight="1">
      <c r="A62" s="30" t="s">
        <v>231</v>
      </c>
      <c r="B62" s="14"/>
      <c r="C62" s="21" t="s">
        <v>235</v>
      </c>
      <c r="D62" s="36">
        <v>4.0000000000000001E-3</v>
      </c>
      <c r="E62" s="29">
        <f t="shared" si="4"/>
        <v>0</v>
      </c>
      <c r="F62" s="21" t="s">
        <v>189</v>
      </c>
    </row>
    <row r="63" spans="1:6" ht="15.75" customHeight="1">
      <c r="A63" s="30" t="s">
        <v>232</v>
      </c>
      <c r="B63" s="14"/>
      <c r="C63" s="21" t="s">
        <v>235</v>
      </c>
      <c r="D63" s="36">
        <v>1.9E-2</v>
      </c>
      <c r="E63" s="29">
        <f t="shared" si="4"/>
        <v>0</v>
      </c>
      <c r="F63" s="21" t="s">
        <v>189</v>
      </c>
    </row>
    <row r="64" spans="1:6" ht="15.75" customHeight="1">
      <c r="A64" s="30" t="s">
        <v>233</v>
      </c>
      <c r="B64" s="14"/>
      <c r="C64" s="21" t="s">
        <v>235</v>
      </c>
      <c r="D64" s="36">
        <v>1.9E-2</v>
      </c>
      <c r="E64" s="29">
        <f t="shared" si="4"/>
        <v>0</v>
      </c>
      <c r="F64" s="21" t="s">
        <v>189</v>
      </c>
    </row>
    <row r="65" spans="1:6" ht="15.75" customHeight="1">
      <c r="A65" s="12"/>
      <c r="B65" s="14"/>
      <c r="C65" s="16"/>
      <c r="D65" s="16"/>
      <c r="E65" s="29">
        <f t="shared" si="4"/>
        <v>0</v>
      </c>
      <c r="F65" s="16"/>
    </row>
    <row r="66" spans="1:6" ht="15.75" customHeight="1">
      <c r="A66" s="2"/>
      <c r="B66" s="2"/>
      <c r="C66" s="17"/>
      <c r="D66" s="17"/>
      <c r="E66" s="42"/>
      <c r="F66" s="2"/>
    </row>
    <row r="67" spans="1:6" ht="15.75" customHeight="1">
      <c r="A67" s="2"/>
      <c r="B67" s="49">
        <f>SUM(B30:B46)</f>
        <v>0</v>
      </c>
      <c r="C67" s="17"/>
      <c r="D67" s="43" t="s">
        <v>215</v>
      </c>
      <c r="E67" s="50">
        <f>SUM(E11:E65)</f>
        <v>12.2692</v>
      </c>
      <c r="F67" s="2"/>
    </row>
    <row r="68" spans="1:6" ht="15.75" customHeight="1">
      <c r="A68" s="2"/>
      <c r="B68" s="49">
        <f>B67/1000</f>
        <v>0</v>
      </c>
      <c r="C68" s="2"/>
      <c r="D68" s="2"/>
      <c r="E68" s="2"/>
      <c r="F68" s="2"/>
    </row>
    <row r="69" spans="1:6" ht="15.75" customHeight="1">
      <c r="A69" s="7" t="s">
        <v>238</v>
      </c>
      <c r="B69" s="7">
        <v>0.3</v>
      </c>
      <c r="D69" s="7">
        <v>5.35</v>
      </c>
      <c r="E69" s="7">
        <f t="shared" ref="E69:E70" si="5">B69*D69</f>
        <v>1.6049999999999998</v>
      </c>
    </row>
    <row r="70" spans="1:6" ht="15.75" customHeight="1">
      <c r="A70" s="7" t="s">
        <v>239</v>
      </c>
      <c r="B70" s="7">
        <v>1</v>
      </c>
      <c r="C70" s="7" t="s">
        <v>167</v>
      </c>
      <c r="D70" s="7">
        <v>4.26</v>
      </c>
      <c r="E70" s="7">
        <f t="shared" si="5"/>
        <v>4.26</v>
      </c>
      <c r="F70" s="7" t="s">
        <v>240</v>
      </c>
    </row>
  </sheetData>
  <sheetProtection password="FBB0" sheet="1" objects="1" scenarios="1"/>
  <mergeCells count="1">
    <mergeCell ref="A6:E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4</vt:i4>
      </vt:variant>
    </vt:vector>
  </HeadingPairs>
  <TitlesOfParts>
    <vt:vector size="4" baseType="lpstr">
      <vt:lpstr>Log table</vt:lpstr>
      <vt:lpstr>Transport</vt:lpstr>
      <vt:lpstr>Energy use</vt:lpstr>
      <vt:lpstr>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Nicola Clark</cp:lastModifiedBy>
  <dcterms:created xsi:type="dcterms:W3CDTF">2015-04-07T18:08:43Z</dcterms:created>
  <dcterms:modified xsi:type="dcterms:W3CDTF">2015-04-07T18:08:44Z</dcterms:modified>
</cp:coreProperties>
</file>